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<sst xmlns="http://schemas.openxmlformats.org/spreadsheetml/2006/main" count="82" uniqueCount="70">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</sst>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P58" sqref="P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5" max="15" width="11.42578125" customWidth="1"/>
    <col min="19" max="19" width="12.4257812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1390.7</v>
      </c>
    </row>
    <row r="7" spans="1:19" ht="10.95" customHeight="1" x14ac:dyDescent="0.2">
      <c r="A7" s="4"/>
      <c r="B7" s="5" t="s">
        <v>6</v>
      </c>
      <c r="C7" s="6" t="s">
        <v>5</v>
      </c>
      <c r="D7" s="8">
        <v>786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25423.200000000001</v>
      </c>
      <c r="D14" s="11">
        <v>34283.33</v>
      </c>
      <c r="E14" s="11">
        <v>8860.1299999999992</v>
      </c>
      <c r="L14" s="32"/>
      <c r="M14" s="33"/>
      <c r="N14" s="34"/>
      <c r="O14" s="34"/>
      <c r="P14" s="32"/>
      <c r="Q14" s="33"/>
      <c r="R14" s="34"/>
      <c r="S14" s="34"/>
    </row>
    <row r="15" spans="1:19" ht="10.95" customHeight="1" x14ac:dyDescent="0.2">
      <c r="B15" s="5" t="s">
        <v>16</v>
      </c>
      <c r="C15" s="11">
        <v>13000.15</v>
      </c>
      <c r="D15" s="12"/>
      <c r="E15" s="11">
        <v>-13000.15</v>
      </c>
      <c r="L15" s="32"/>
      <c r="M15" s="34"/>
      <c r="N15" s="35"/>
      <c r="O15" s="34"/>
      <c r="P15" s="32"/>
      <c r="Q15" s="34"/>
      <c r="R15" s="35"/>
      <c r="S15" s="34"/>
    </row>
    <row r="16" spans="1:19" ht="10.95" customHeight="1" x14ac:dyDescent="0.2">
      <c r="B16" s="5" t="s">
        <v>17</v>
      </c>
      <c r="C16" s="11">
        <v>7731.18</v>
      </c>
      <c r="D16" s="12"/>
      <c r="E16" s="11">
        <v>-7731.18</v>
      </c>
      <c r="L16" s="32"/>
      <c r="M16" s="34"/>
      <c r="N16" s="35"/>
      <c r="O16" s="34"/>
      <c r="P16" s="32"/>
      <c r="Q16" s="34"/>
      <c r="R16" s="35"/>
      <c r="S16" s="34"/>
    </row>
    <row r="17" spans="2:19" ht="10.95" customHeight="1" x14ac:dyDescent="0.2">
      <c r="B17" s="5" t="s">
        <v>18</v>
      </c>
      <c r="C17" s="11">
        <v>22650.49</v>
      </c>
      <c r="D17" s="11">
        <v>22885.81</v>
      </c>
      <c r="E17" s="13">
        <v>235.32</v>
      </c>
      <c r="L17" s="32"/>
      <c r="M17" s="34"/>
      <c r="N17" s="34"/>
      <c r="O17" s="36"/>
      <c r="P17" s="32"/>
      <c r="Q17" s="34"/>
      <c r="R17" s="34"/>
      <c r="S17" s="34"/>
    </row>
    <row r="18" spans="2:19" ht="10.95" customHeight="1" x14ac:dyDescent="0.2">
      <c r="B18" s="5" t="s">
        <v>19</v>
      </c>
      <c r="C18" s="11">
        <v>162466.62</v>
      </c>
      <c r="D18" s="12"/>
      <c r="E18" s="11">
        <v>-162466.62</v>
      </c>
      <c r="L18" s="32"/>
      <c r="M18" s="34"/>
      <c r="N18" s="35"/>
      <c r="O18" s="34"/>
      <c r="P18" s="32"/>
      <c r="Q18" s="34"/>
      <c r="R18" s="35"/>
      <c r="S18" s="34"/>
    </row>
    <row r="19" spans="2:19" ht="10.95" customHeight="1" x14ac:dyDescent="0.2">
      <c r="B19" s="5" t="s">
        <v>20</v>
      </c>
      <c r="C19" s="11">
        <v>43640.02</v>
      </c>
      <c r="D19" s="11">
        <v>40615.440000000002</v>
      </c>
      <c r="E19" s="11">
        <v>-3024.58</v>
      </c>
      <c r="L19" s="32"/>
      <c r="M19" s="34"/>
      <c r="N19" s="34"/>
      <c r="O19" s="34"/>
      <c r="P19" s="32"/>
      <c r="Q19" s="34"/>
      <c r="R19" s="34"/>
      <c r="S19" s="34"/>
    </row>
    <row r="20" spans="2:19" ht="10.95" customHeight="1" x14ac:dyDescent="0.2">
      <c r="B20" s="5" t="s">
        <v>21</v>
      </c>
      <c r="C20" s="12"/>
      <c r="D20" s="11">
        <v>49416.75</v>
      </c>
      <c r="E20" s="11">
        <v>49416.75</v>
      </c>
      <c r="L20" s="32"/>
      <c r="M20" s="35"/>
      <c r="N20" s="34"/>
      <c r="O20" s="34"/>
      <c r="P20" s="32"/>
      <c r="Q20" s="35"/>
      <c r="R20" s="34"/>
      <c r="S20" s="34"/>
    </row>
    <row r="21" spans="2:19" ht="10.95" customHeight="1" x14ac:dyDescent="0.2">
      <c r="B21" s="5" t="s">
        <v>22</v>
      </c>
      <c r="C21" s="10">
        <v>489046.6</v>
      </c>
      <c r="D21" s="11">
        <v>508241.17</v>
      </c>
      <c r="E21" s="11">
        <v>19194.57</v>
      </c>
      <c r="L21" s="32"/>
      <c r="M21" s="33"/>
      <c r="N21" s="34"/>
      <c r="O21" s="34"/>
      <c r="P21" s="32"/>
      <c r="Q21" s="33"/>
      <c r="R21" s="34"/>
      <c r="S21" s="34"/>
    </row>
    <row r="22" spans="2:19" ht="10.95" customHeight="1" x14ac:dyDescent="0.2">
      <c r="B22" s="5" t="s">
        <v>23</v>
      </c>
      <c r="C22" s="12"/>
      <c r="D22" s="11">
        <v>14960.72</v>
      </c>
      <c r="E22" s="11">
        <v>14960.72</v>
      </c>
      <c r="L22" s="32"/>
      <c r="M22" s="35"/>
      <c r="N22" s="34"/>
      <c r="O22" s="34"/>
      <c r="P22" s="32"/>
      <c r="Q22" s="35"/>
      <c r="R22" s="34"/>
      <c r="S22" s="34"/>
    </row>
    <row r="23" spans="2:19" ht="10.95" customHeight="1" x14ac:dyDescent="0.2">
      <c r="B23" s="5" t="s">
        <v>24</v>
      </c>
      <c r="C23" s="11">
        <v>26015.67</v>
      </c>
      <c r="D23" s="12"/>
      <c r="E23" s="11">
        <v>-26015.67</v>
      </c>
      <c r="L23" s="32"/>
      <c r="M23" s="34"/>
      <c r="N23" s="35"/>
      <c r="O23" s="34"/>
      <c r="P23" s="32"/>
      <c r="Q23" s="34"/>
      <c r="R23" s="35"/>
      <c r="S23" s="34"/>
    </row>
    <row r="24" spans="2:19" ht="10.95" customHeight="1" x14ac:dyDescent="0.2">
      <c r="B24" s="5" t="s">
        <v>25</v>
      </c>
      <c r="C24" s="11">
        <v>20737.759999999998</v>
      </c>
      <c r="D24" s="11">
        <v>41058.15</v>
      </c>
      <c r="E24" s="11">
        <v>20320.39</v>
      </c>
      <c r="L24" s="32"/>
      <c r="M24" s="34"/>
      <c r="N24" s="34"/>
      <c r="O24" s="34"/>
      <c r="P24" s="32"/>
      <c r="Q24" s="34"/>
      <c r="R24" s="34"/>
      <c r="S24" s="34"/>
    </row>
    <row r="25" spans="2:19" ht="10.95" customHeight="1" x14ac:dyDescent="0.2">
      <c r="B25" s="5" t="s">
        <v>26</v>
      </c>
      <c r="C25" s="11">
        <v>81770.42</v>
      </c>
      <c r="D25" s="10">
        <v>91289.9</v>
      </c>
      <c r="E25" s="11">
        <v>9519.48</v>
      </c>
      <c r="L25" s="32"/>
      <c r="M25" s="34"/>
      <c r="N25" s="33"/>
      <c r="O25" s="34"/>
      <c r="P25" s="32"/>
      <c r="Q25" s="34"/>
      <c r="R25" s="33"/>
      <c r="S25" s="34"/>
    </row>
    <row r="26" spans="2:19" ht="10.95" customHeight="1" x14ac:dyDescent="0.2">
      <c r="B26" s="14" t="s">
        <v>27</v>
      </c>
      <c r="C26" s="15">
        <v>892482.11</v>
      </c>
      <c r="D26" s="15">
        <v>802751.27</v>
      </c>
      <c r="E26" s="15">
        <v>-89730.84</v>
      </c>
      <c r="L26" s="37"/>
      <c r="M26" s="38"/>
      <c r="N26" s="38"/>
      <c r="O26" s="38"/>
      <c r="P26" s="37"/>
      <c r="Q26" s="38"/>
      <c r="R26" s="38"/>
      <c r="S26" s="38"/>
    </row>
    <row r="27" spans="2:19" ht="11.4" customHeight="1" x14ac:dyDescent="0.2">
      <c r="L27" s="31"/>
      <c r="M27" s="31"/>
      <c r="N27" s="31"/>
      <c r="O27" s="31"/>
      <c r="P27" s="31"/>
      <c r="Q27" s="31"/>
      <c r="R27" s="31"/>
      <c r="S27" s="31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  <c r="L28" s="31"/>
      <c r="M28" s="31"/>
      <c r="N28" s="31"/>
      <c r="O28" s="31"/>
      <c r="P28" s="31"/>
      <c r="Q28" s="31"/>
      <c r="R28" s="31"/>
      <c r="S28" s="31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6" t="s">
        <v>33</v>
      </c>
      <c r="C31" s="17">
        <v>69630.25</v>
      </c>
      <c r="D31" s="17">
        <v>1131813.33</v>
      </c>
      <c r="E31" s="18">
        <f>SUM(E32:E42)</f>
        <v>1084159.3500000001</v>
      </c>
      <c r="F31" s="17">
        <f>SUM(F32:F42)</f>
        <v>117284.22999999994</v>
      </c>
      <c r="G31" s="39">
        <f>E31/D31</f>
        <v>0.95789590143809322</v>
      </c>
    </row>
    <row r="32" spans="2:19" ht="10.95" customHeight="1" x14ac:dyDescent="0.2">
      <c r="B32" s="19" t="s">
        <v>34</v>
      </c>
      <c r="C32" s="5"/>
      <c r="D32" s="5"/>
      <c r="E32" s="5"/>
      <c r="F32" s="12">
        <f>C32+D32-E32</f>
        <v>0</v>
      </c>
      <c r="G32" s="12"/>
    </row>
    <row r="33" spans="2:7" ht="10.95" customHeight="1" x14ac:dyDescent="0.2">
      <c r="B33" s="19" t="s">
        <v>35</v>
      </c>
      <c r="C33" s="11">
        <v>19499.63</v>
      </c>
      <c r="D33" s="11">
        <v>329138.38</v>
      </c>
      <c r="E33" s="11">
        <v>317221.40999999997</v>
      </c>
      <c r="F33" s="12">
        <f t="shared" ref="F33:F42" si="0">C33+D33-E33</f>
        <v>31416.600000000035</v>
      </c>
      <c r="G33" s="12"/>
    </row>
    <row r="34" spans="2:7" ht="10.95" customHeight="1" x14ac:dyDescent="0.2">
      <c r="B34" s="19" t="s">
        <v>36</v>
      </c>
      <c r="C34" s="11">
        <v>-13372.31</v>
      </c>
      <c r="D34" s="13">
        <v>-76.319999999999993</v>
      </c>
      <c r="E34" s="12"/>
      <c r="F34" s="12">
        <f t="shared" si="0"/>
        <v>-13448.63</v>
      </c>
      <c r="G34" s="12"/>
    </row>
    <row r="35" spans="2:7" ht="10.95" customHeight="1" x14ac:dyDescent="0.2">
      <c r="B35" s="5" t="s">
        <v>15</v>
      </c>
      <c r="C35" s="11">
        <v>1647.28</v>
      </c>
      <c r="D35" s="11">
        <v>34283.33</v>
      </c>
      <c r="E35" s="11">
        <v>33366.61</v>
      </c>
      <c r="F35" s="12">
        <f t="shared" si="0"/>
        <v>2564</v>
      </c>
      <c r="G35" s="5"/>
    </row>
    <row r="36" spans="2:7" ht="10.95" customHeight="1" x14ac:dyDescent="0.2">
      <c r="B36" s="5" t="s">
        <v>18</v>
      </c>
      <c r="C36" s="11">
        <v>6832.23</v>
      </c>
      <c r="D36" s="11">
        <v>22885.81</v>
      </c>
      <c r="E36" s="11">
        <v>21552.02</v>
      </c>
      <c r="F36" s="12">
        <f t="shared" si="0"/>
        <v>8166.02</v>
      </c>
      <c r="G36" s="5"/>
    </row>
    <row r="37" spans="2:7" ht="10.95" customHeight="1" x14ac:dyDescent="0.2">
      <c r="B37" s="5" t="s">
        <v>20</v>
      </c>
      <c r="C37" s="11">
        <v>19570.75</v>
      </c>
      <c r="D37" s="11">
        <v>40615.440000000002</v>
      </c>
      <c r="E37" s="11">
        <v>56585.64</v>
      </c>
      <c r="F37" s="12">
        <f t="shared" si="0"/>
        <v>3600.5500000000029</v>
      </c>
      <c r="G37" s="5"/>
    </row>
    <row r="38" spans="2:7" ht="10.95" customHeight="1" x14ac:dyDescent="0.2">
      <c r="B38" s="5" t="s">
        <v>21</v>
      </c>
      <c r="C38" s="11">
        <v>-8270.6200000000008</v>
      </c>
      <c r="D38" s="11">
        <v>49416.75</v>
      </c>
      <c r="E38" s="11">
        <v>39329.410000000003</v>
      </c>
      <c r="F38" s="12">
        <f t="shared" si="0"/>
        <v>1816.7199999999939</v>
      </c>
      <c r="G38" s="5"/>
    </row>
    <row r="39" spans="2:7" ht="10.95" customHeight="1" x14ac:dyDescent="0.2">
      <c r="B39" s="5" t="s">
        <v>22</v>
      </c>
      <c r="C39" s="11">
        <v>42322.51</v>
      </c>
      <c r="D39" s="11">
        <v>508241.17</v>
      </c>
      <c r="E39" s="10">
        <v>482248.9</v>
      </c>
      <c r="F39" s="12">
        <f t="shared" si="0"/>
        <v>68314.779999999912</v>
      </c>
      <c r="G39" s="5"/>
    </row>
    <row r="40" spans="2:7" ht="10.95" customHeight="1" x14ac:dyDescent="0.2">
      <c r="B40" s="5" t="s">
        <v>23</v>
      </c>
      <c r="C40" s="11">
        <v>-2504.13</v>
      </c>
      <c r="D40" s="11">
        <v>14960.72</v>
      </c>
      <c r="E40" s="11">
        <v>11840.96</v>
      </c>
      <c r="F40" s="12">
        <f t="shared" si="0"/>
        <v>615.63000000000102</v>
      </c>
      <c r="G40" s="5"/>
    </row>
    <row r="41" spans="2:7" ht="10.95" customHeight="1" x14ac:dyDescent="0.2">
      <c r="B41" s="5" t="s">
        <v>25</v>
      </c>
      <c r="C41" s="13">
        <v>-319.29000000000002</v>
      </c>
      <c r="D41" s="11">
        <v>41058.15</v>
      </c>
      <c r="E41" s="11">
        <v>36758.43</v>
      </c>
      <c r="F41" s="12">
        <f t="shared" si="0"/>
        <v>3980.4300000000003</v>
      </c>
      <c r="G41" s="5"/>
    </row>
    <row r="42" spans="2:7" ht="10.95" customHeight="1" x14ac:dyDescent="0.2">
      <c r="B42" s="5" t="s">
        <v>26</v>
      </c>
      <c r="C42" s="10">
        <v>4224.2</v>
      </c>
      <c r="D42" s="10">
        <v>91289.9</v>
      </c>
      <c r="E42" s="11">
        <v>85255.97</v>
      </c>
      <c r="F42" s="12">
        <f t="shared" si="0"/>
        <v>10258.12999999999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1">
        <f>SUM(C47:C59)</f>
        <v>354945.58640000003</v>
      </c>
      <c r="D46" s="11">
        <v>329138.38</v>
      </c>
      <c r="E46" s="21">
        <f>D46-C46</f>
        <v>-25807.206400000025</v>
      </c>
      <c r="F46" s="22"/>
    </row>
    <row r="47" spans="2:7" ht="10.95" customHeight="1" x14ac:dyDescent="0.2">
      <c r="B47" s="23" t="s">
        <v>42</v>
      </c>
      <c r="C47" s="11">
        <v>51822.22</v>
      </c>
      <c r="D47" s="12"/>
      <c r="E47" s="12"/>
      <c r="F47" s="22"/>
    </row>
    <row r="48" spans="2:7" ht="10.95" customHeight="1" x14ac:dyDescent="0.2">
      <c r="B48" s="5" t="s">
        <v>43</v>
      </c>
      <c r="C48" s="11">
        <v>20055.63</v>
      </c>
      <c r="D48" s="5"/>
      <c r="E48" s="5"/>
      <c r="F48" s="22"/>
    </row>
    <row r="49" spans="2:12" ht="10.95" customHeight="1" x14ac:dyDescent="0.2">
      <c r="B49" s="5" t="s">
        <v>44</v>
      </c>
      <c r="C49" s="11">
        <v>81874.98</v>
      </c>
      <c r="D49" s="12"/>
      <c r="E49" s="5"/>
      <c r="F49" s="22"/>
    </row>
    <row r="50" spans="2:12" ht="10.95" customHeight="1" x14ac:dyDescent="0.2">
      <c r="B50" s="23" t="s">
        <v>45</v>
      </c>
      <c r="C50" s="12"/>
      <c r="D50" s="12"/>
      <c r="E50" s="12"/>
      <c r="F50" s="22"/>
    </row>
    <row r="51" spans="2:12" ht="10.95" customHeight="1" x14ac:dyDescent="0.2">
      <c r="B51" s="23" t="s">
        <v>46</v>
      </c>
      <c r="C51" s="11">
        <v>6519.72</v>
      </c>
      <c r="D51" s="12"/>
      <c r="E51" s="12"/>
      <c r="F51" s="22"/>
    </row>
    <row r="52" spans="2:12" ht="10.95" customHeight="1" x14ac:dyDescent="0.2">
      <c r="B52" s="23" t="s">
        <v>47</v>
      </c>
      <c r="C52" s="12"/>
      <c r="D52" s="12"/>
      <c r="E52" s="12"/>
      <c r="F52" s="22"/>
    </row>
    <row r="53" spans="2:12" ht="33" customHeight="1" x14ac:dyDescent="0.2">
      <c r="B53" s="23" t="s">
        <v>48</v>
      </c>
      <c r="C53" s="13">
        <v>636.09</v>
      </c>
      <c r="D53" s="12"/>
      <c r="E53" s="12"/>
      <c r="F53" s="22"/>
    </row>
    <row r="54" spans="2:12" ht="22.05" customHeight="1" x14ac:dyDescent="0.2">
      <c r="B54" s="23" t="s">
        <v>49</v>
      </c>
      <c r="C54" s="11">
        <v>45685</v>
      </c>
      <c r="D54" s="12"/>
      <c r="E54" s="12"/>
      <c r="F54" s="22"/>
    </row>
    <row r="55" spans="2:12" ht="10.95" customHeight="1" x14ac:dyDescent="0.2">
      <c r="B55" s="23" t="s">
        <v>50</v>
      </c>
      <c r="C55" s="12"/>
      <c r="D55" s="12"/>
      <c r="E55" s="12"/>
      <c r="F55" s="22"/>
    </row>
    <row r="56" spans="2:12" ht="10.95" customHeight="1" x14ac:dyDescent="0.2">
      <c r="B56" s="23" t="s">
        <v>51</v>
      </c>
      <c r="C56" s="12"/>
      <c r="D56" s="12"/>
      <c r="E56" s="12"/>
      <c r="F56" s="22"/>
    </row>
    <row r="57" spans="2:12" ht="10.95" customHeight="1" x14ac:dyDescent="0.2">
      <c r="B57" s="24" t="s">
        <v>52</v>
      </c>
      <c r="C57" s="25">
        <v>92158.746400000004</v>
      </c>
      <c r="D57" s="5"/>
      <c r="E57" s="5"/>
      <c r="F57" s="22"/>
      <c r="J57" s="40"/>
    </row>
    <row r="58" spans="2:12" ht="33" customHeight="1" x14ac:dyDescent="0.2">
      <c r="B58" s="26" t="s">
        <v>53</v>
      </c>
      <c r="C58" s="27">
        <f>812.95+52310.85</f>
        <v>53123.799999999996</v>
      </c>
      <c r="D58" s="12"/>
      <c r="E58" s="12"/>
      <c r="L58" s="40"/>
    </row>
    <row r="59" spans="2:12" ht="10.95" customHeight="1" x14ac:dyDescent="0.2">
      <c r="B59" s="26" t="s">
        <v>54</v>
      </c>
      <c r="C59" s="11">
        <v>3069.4</v>
      </c>
      <c r="D59" s="12"/>
      <c r="E59" s="12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0</v>
      </c>
      <c r="D63" s="44">
        <v>0</v>
      </c>
      <c r="E63" s="49">
        <v>2940</v>
      </c>
    </row>
    <row r="64" spans="2:12" ht="11.4" customHeight="1" x14ac:dyDescent="0.2">
      <c r="B64" s="43" t="s">
        <v>69</v>
      </c>
      <c r="C64" s="44">
        <v>8400</v>
      </c>
      <c r="D64" s="44">
        <v>7000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-38137.11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1">
        <v>84711.51</v>
      </c>
    </row>
    <row r="72" spans="2:7" ht="10.95" customHeight="1" x14ac:dyDescent="0.2">
      <c r="B72" s="5" t="s">
        <v>56</v>
      </c>
      <c r="C72" s="13">
        <v>-76.319999999999993</v>
      </c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1">
        <f>C71+C72-C73</f>
        <v>84635.189999999988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2016-03-31T10:26:47Z</dcterms:modified>
</cp:coreProperties>
</file>