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<sst xmlns="http://schemas.openxmlformats.org/spreadsheetml/2006/main" count="61" uniqueCount="54">
  <si>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</si>
  <si>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</si>
  <si>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</si>
  <si>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</si>
  <si>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</si>
  <si>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</si>
  <si>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</si>
  <si>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</si>
  <si>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</si>
  <si>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</si>
  <si>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</si>
  <si>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</si>
  <si>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</si>
  <si>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</si>
  <si>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</si>
  <si>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</si>
  <si>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</si>
  <si>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</si>
  <si>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</si>
  <si>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</si>
  <si>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</si>
  <si>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</si>
  <si>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</si>
  <si>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</si>
  <si>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</si>
  <si>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</si>
  <si>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</si>
  <si>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</si>
  <si>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</si>
  <si>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</si>
  <si>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</si>
  <si>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</si>
  <si>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</si>
  <si>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</si>
  <si>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</si>
  <si>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</si>
  <si>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</si>
  <si>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</si>
  <si>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</si>
  <si>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</si>
  <si>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</si>
  <si>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</si>
  <si>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</si>
  <si>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</si>
  <si>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Куйбышева д. № 14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</si>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</sst>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M34" sqref="M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608.3</v>
      </c>
    </row>
    <row r="7" spans="1:4" ht="11.25">
      <c r="A7" s="4"/>
      <c r="B7" s="5" t="s">
        <v>5</v>
      </c>
      <c r="C7" s="6" t="s">
        <v>4</v>
      </c>
      <c r="D7" s="7">
        <v>608.3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8103.02</v>
      </c>
      <c r="D12" s="7">
        <v>19848.03</v>
      </c>
      <c r="E12" s="7">
        <v>13554.78</v>
      </c>
      <c r="F12" s="7">
        <f>C12+D12-E12</f>
        <v>14396.269999999999</v>
      </c>
    </row>
    <row r="13" spans="2:6" ht="11.25">
      <c r="B13" s="5" t="s">
        <v>10</v>
      </c>
      <c r="C13" s="7">
        <v>21330.34</v>
      </c>
      <c r="D13" s="7">
        <v>51485.7</v>
      </c>
      <c r="E13" s="7">
        <v>33715.42</v>
      </c>
      <c r="F13" s="7">
        <f>C13+D13-E13</f>
        <v>39100.619999999995</v>
      </c>
    </row>
    <row r="14" spans="2:6" ht="11.25">
      <c r="B14" s="10" t="s">
        <v>11</v>
      </c>
      <c r="C14" s="22">
        <f>C12+C13</f>
        <v>29433.36</v>
      </c>
      <c r="D14" s="22">
        <f>D12+D13</f>
        <v>71333.73</v>
      </c>
      <c r="E14" s="22">
        <f>SUM(E12:E13)</f>
        <v>47270.2</v>
      </c>
      <c r="F14" s="22">
        <f>F12+F13</f>
        <v>53496.88999999999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39616.24</v>
      </c>
      <c r="D19" s="20">
        <f>D20+D21+D22+D23</f>
        <v>126163.75</v>
      </c>
      <c r="E19" s="20">
        <f>E20+E21+E22+E23</f>
        <v>96154.63</v>
      </c>
      <c r="F19" s="20">
        <f>F20+F21+F22+F23</f>
        <v>69625.35999999999</v>
      </c>
      <c r="G19" s="24">
        <f>E19/D19*100</f>
        <v>76.21415026106945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39616.24</v>
      </c>
      <c r="D21" s="7">
        <v>126163.75</v>
      </c>
      <c r="E21" s="7">
        <v>96154.63</v>
      </c>
      <c r="F21" s="7">
        <f>C21+D21-E21</f>
        <v>69625.35999999999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-3212.81</v>
      </c>
      <c r="D27" s="34">
        <f>D28+D29+D30+D31+D32+D33+D34+D35+D36+D37+D41</f>
        <v>103422.31000000001</v>
      </c>
      <c r="E27" s="34">
        <f>E19</f>
        <v>96154.63</v>
      </c>
      <c r="F27" s="34">
        <f>C27+E27-D27</f>
        <v>-10480.490000000005</v>
      </c>
    </row>
    <row r="28" spans="1:8" ht="21.75" customHeight="1">
      <c r="A28"/>
      <c r="B28" s="14" t="s">
        <v>38</v>
      </c>
      <c r="C28" s="7"/>
      <c r="D28" s="7">
        <f>2324+14234.22</f>
        <v>16558.22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19319.05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2117+2680</f>
        <v>4797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1248+3490+4298+5760+4000</f>
        <v>18796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4160.77+3691.83</f>
        <v>7852.6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27330.72</v>
      </c>
      <c r="E37" s="9"/>
      <c r="F37" s="9"/>
      <c r="G37"/>
      <c r="H37"/>
    </row>
    <row r="38" spans="2:6" ht="11.25">
      <c r="B38" s="15" t="s">
        <v>37</v>
      </c>
      <c r="C38" s="7"/>
      <c r="D38" s="7">
        <v>20858.16</v>
      </c>
      <c r="E38" s="5"/>
      <c r="F38" s="5"/>
    </row>
    <row r="39" spans="1:8" ht="32.25" customHeight="1">
      <c r="A39"/>
      <c r="B39" s="16" t="s">
        <v>27</v>
      </c>
      <c r="C39" s="25"/>
      <c r="D39" s="25">
        <v>4336.98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2135.58</v>
      </c>
      <c r="E40" s="9"/>
      <c r="F40" s="9"/>
      <c r="G40"/>
      <c r="H40"/>
    </row>
    <row r="41" spans="1:8" ht="25.5" customHeight="1">
      <c r="A41"/>
      <c r="B41" s="16" t="s">
        <v>46</v>
      </c>
      <c r="C41" s="7"/>
      <c r="D41" s="7">
        <f>D42+D43+D44+D45</f>
        <v>8768.72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283.48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758.2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7727.04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2018-03-23T05:12:23Z</dcterms:modified>
  <cp:category/>
  <cp:version/>
  <cp:contentType/>
  <cp:contentStatus/>
  <cp:revision>1</cp:revision>
</cp:coreProperties>
</file>