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<sst xmlns="http://schemas.openxmlformats.org/spreadsheetml/2006/main" count="61" uniqueCount="54">
  <si>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</si>
  <si>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</si>
  <si>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</si>
  <si>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</si>
  <si>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</si>
  <si>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</si>
  <si>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</si>
  <si>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</si>
  <si>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</si>
  <si>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</si>
  <si>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</si>
  <si>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</si>
  <si>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</si>
  <si>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</si>
  <si>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</si>
  <si>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</si>
  <si>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</si>
  <si>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</si>
  <si>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</si>
  <si>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</si>
  <si>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</si>
  <si>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</si>
  <si>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</si>
  <si>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</si>
  <si>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</si>
  <si>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</si>
  <si>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</si>
  <si>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</si>
  <si>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</si>
  <si>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</si>
  <si>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</si>
  <si>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</si>
  <si>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</si>
  <si>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</si>
  <si>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</si>
  <si>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</si>
  <si>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</si>
  <si>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</si>
  <si>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</si>
  <si>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</si>
  <si>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</si>
  <si>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</si>
  <si>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</si>
  <si>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</si>
  <si>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</si>
  <si>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</si>
  <si>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</si>
  <si>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</si>
  <si>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</si>
  <si>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</si>
  <si>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</si>
  <si>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</si>
  <si>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</si>
  <si>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01.01.2018 - 31.12.2018 по адресу: 623270, Свердловская обл, Дегтярск г, Калинина д. № 14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</si>
</sst>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2"/>
  <sheetViews>
    <sheetView tabSelected="1" zoomScalePageLayoutView="0" workbookViewId="0" topLeftCell="A12">
      <selection activeCell="O34" sqref="O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408.4</v>
      </c>
    </row>
    <row r="7" spans="1:4" ht="11.25">
      <c r="A7" s="4"/>
      <c r="B7" s="5" t="s">
        <v>5</v>
      </c>
      <c r="C7" s="6" t="s">
        <v>4</v>
      </c>
      <c r="D7" s="7">
        <v>408.4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906.98</v>
      </c>
      <c r="D12" s="7">
        <v>7321.06</v>
      </c>
      <c r="E12" s="7">
        <v>8228.04</v>
      </c>
      <c r="F12" s="7">
        <f>C12+D12-E12</f>
        <v>0</v>
      </c>
    </row>
    <row r="13" spans="2:6" ht="11.25">
      <c r="B13" s="5" t="s">
        <v>10</v>
      </c>
      <c r="C13" s="7">
        <v>1715.64</v>
      </c>
      <c r="D13" s="7">
        <v>14091.96</v>
      </c>
      <c r="E13" s="7">
        <v>15807.6</v>
      </c>
      <c r="F13" s="7">
        <f>C13+D13-E13</f>
        <v>0</v>
      </c>
    </row>
    <row r="14" spans="2:6" ht="11.25">
      <c r="B14" s="10" t="s">
        <v>11</v>
      </c>
      <c r="C14" s="22">
        <f>C12+C13</f>
        <v>2622.62</v>
      </c>
      <c r="D14" s="22">
        <f>D12+D13</f>
        <v>21413.02</v>
      </c>
      <c r="E14" s="22">
        <f>SUM(E12:E13)</f>
        <v>24035.64</v>
      </c>
      <c r="F14" s="22">
        <f>F12+F13</f>
        <v>0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8483.34</v>
      </c>
      <c r="D19" s="20">
        <f>D20+D21+D22+D23</f>
        <v>84358.86</v>
      </c>
      <c r="E19" s="20">
        <f>E20+E21+E22+E23</f>
        <v>85204.92</v>
      </c>
      <c r="F19" s="20">
        <f>F20+F21+F22+F23</f>
        <v>7637.279999999999</v>
      </c>
      <c r="G19" s="24">
        <f>E19/D19*100</f>
        <v>101.00292962707178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8483.34</v>
      </c>
      <c r="D21" s="7">
        <v>84358.86</v>
      </c>
      <c r="E21" s="7">
        <v>85204.92</v>
      </c>
      <c r="F21" s="7">
        <f>C21+D21-E21</f>
        <v>7637.279999999999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52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1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K26" s="43"/>
    </row>
    <row r="27" spans="2:6" ht="11.25">
      <c r="B27" s="30"/>
      <c r="C27" s="34">
        <v>-28996.13</v>
      </c>
      <c r="D27" s="34">
        <f>D28+D29+D30+D31+D32+D33+D34+D35+D36+D37+D41</f>
        <v>87193.89</v>
      </c>
      <c r="E27" s="34">
        <f>E19</f>
        <v>85204.92</v>
      </c>
      <c r="F27" s="34">
        <f>C27+E27-D27</f>
        <v>-30985.100000000006</v>
      </c>
    </row>
    <row r="28" spans="1:8" ht="21.75" customHeight="1">
      <c r="A28"/>
      <c r="B28" s="14" t="s">
        <v>38</v>
      </c>
      <c r="C28" s="7"/>
      <c r="D28" s="7">
        <f>8282.35+667.8</f>
        <v>8950.15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15197.99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2050.47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5590</f>
        <v>5590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16688+2246+7059+1000</f>
        <v>26993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3179.97+1647.07</f>
        <v>4827.04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18771.04</v>
      </c>
      <c r="E37" s="9"/>
      <c r="F37" s="9"/>
      <c r="G37"/>
      <c r="H37"/>
    </row>
    <row r="38" spans="2:6" ht="11.25">
      <c r="B38" s="15" t="s">
        <v>37</v>
      </c>
      <c r="C38" s="7"/>
      <c r="D38" s="7">
        <v>13960.73</v>
      </c>
      <c r="E38" s="5"/>
      <c r="F38" s="5"/>
    </row>
    <row r="39" spans="1:8" ht="32.25" customHeight="1">
      <c r="A39"/>
      <c r="B39" s="16" t="s">
        <v>27</v>
      </c>
      <c r="C39" s="25"/>
      <c r="D39" s="25">
        <v>3333.52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1476.79</v>
      </c>
      <c r="E40" s="9"/>
      <c r="F40" s="9"/>
      <c r="G40"/>
      <c r="H40"/>
    </row>
    <row r="41" spans="1:8" ht="11.25" customHeight="1">
      <c r="A41"/>
      <c r="B41" s="16" t="s">
        <v>44</v>
      </c>
      <c r="C41" s="7"/>
      <c r="D41" s="7">
        <f>D42+D43+D44+D45</f>
        <v>4814.200000000001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427.63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829.77</v>
      </c>
      <c r="E43" s="9"/>
      <c r="F43" s="9"/>
      <c r="G43"/>
      <c r="H43"/>
    </row>
    <row r="44" spans="2:6" ht="11.25">
      <c r="B44" s="16" t="s">
        <v>47</v>
      </c>
      <c r="C44" s="7"/>
      <c r="D44" s="7">
        <f>C44</f>
        <v>0</v>
      </c>
      <c r="E44" s="9"/>
      <c r="F44" s="9"/>
    </row>
    <row r="45" spans="2:6" ht="11.25">
      <c r="B45" s="16" t="s">
        <v>48</v>
      </c>
      <c r="C45" s="7"/>
      <c r="D45" s="7">
        <v>3556.8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49</v>
      </c>
      <c r="C47" s="42"/>
      <c r="D47" s="42"/>
      <c r="E47" s="42"/>
      <c r="F47" s="42"/>
    </row>
    <row r="48" spans="2:6" ht="11.25">
      <c r="B48" s="36" t="s">
        <v>20</v>
      </c>
      <c r="C48" s="37" t="s">
        <v>50</v>
      </c>
      <c r="D48" s="37" t="s">
        <v>32</v>
      </c>
      <c r="E48" s="37" t="s">
        <v>21</v>
      </c>
      <c r="F48" s="35"/>
    </row>
    <row r="49" spans="2:6" ht="11.25">
      <c r="B49" s="16" t="s">
        <v>51</v>
      </c>
      <c r="C49" s="7"/>
      <c r="D49" s="7"/>
      <c r="E49" s="7"/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2019-03-18T07:37:53Z</dcterms:modified>
  <cp:category/>
  <cp:version/>
  <cp:contentType/>
  <cp:contentStatus/>
  <cp:revision>1</cp:revision>
</cp:coreProperties>
</file>