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<sst xmlns="http://schemas.openxmlformats.org/spreadsheetml/2006/main" count="61" uniqueCount="54">
  <si>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</si>
  <si>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</si>
  <si>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</si>
  <si>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</si>
  <si>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</si>
  <si>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</si>
  <si>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</si>
  <si>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</si>
  <si>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</si>
  <si>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</si>
  <si>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</si>
  <si>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</si>
  <si>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</si>
  <si>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</si>
  <si>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</si>
  <si>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</si>
  <si>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</si>
  <si>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</si>
  <si>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</si>
  <si>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</si>
  <si>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</si>
  <si>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</si>
  <si>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</si>
  <si>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</si>
  <si>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</si>
  <si>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</si>
  <si>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</si>
  <si>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</si>
  <si>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</si>
  <si>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</si>
  <si>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</si>
  <si>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</si>
  <si>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</si>
  <si>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</si>
  <si>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</si>
  <si>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</si>
  <si>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</si>
  <si>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</si>
  <si>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</si>
  <si>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</si>
  <si>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</si>
  <si>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</si>
  <si>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Советская д. № 46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</si>
  <si>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</si>
  <si>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</si>
  <si>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</si>
  <si>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</si>
  <si>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</si>
  <si>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</si>
  <si>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</si>
  <si>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</si>
  <si>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</si>
  <si>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в том числе вывоз ЖБО</t>
  </si>
  <si>
    <t xml:space="preserve">Средства по статье содержание жилья, руб.,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</si>
</sst>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O29" sqref="O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42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606.2</v>
      </c>
    </row>
    <row r="7" spans="1:4" ht="11.25">
      <c r="A7" s="4"/>
      <c r="B7" s="5" t="s">
        <v>5</v>
      </c>
      <c r="C7" s="6" t="s">
        <v>4</v>
      </c>
      <c r="D7" s="7">
        <v>562.9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37</v>
      </c>
      <c r="D11" s="8" t="s">
        <v>8</v>
      </c>
      <c r="E11" s="8" t="s">
        <v>13</v>
      </c>
      <c r="F11" s="8" t="s">
        <v>39</v>
      </c>
      <c r="G11"/>
      <c r="H11"/>
    </row>
    <row r="12" spans="2:6" ht="11.25">
      <c r="B12" s="5" t="s">
        <v>9</v>
      </c>
      <c r="C12" s="7">
        <v>0</v>
      </c>
      <c r="D12" s="7">
        <v>0</v>
      </c>
      <c r="E12" s="7">
        <v>0</v>
      </c>
      <c r="F12" s="7">
        <f>C12+D12-E12</f>
        <v>0</v>
      </c>
    </row>
    <row r="13" spans="2:6" ht="11.25">
      <c r="B13" s="5" t="s">
        <v>10</v>
      </c>
      <c r="C13" s="7">
        <v>13515.4</v>
      </c>
      <c r="D13" s="7">
        <v>44058.57</v>
      </c>
      <c r="E13" s="7">
        <v>23088.22</v>
      </c>
      <c r="F13" s="7">
        <f>C13+D13-E13</f>
        <v>34485.75</v>
      </c>
    </row>
    <row r="14" spans="2:6" ht="11.25">
      <c r="B14" s="10" t="s">
        <v>11</v>
      </c>
      <c r="C14" s="22">
        <f>C12+C13</f>
        <v>13515.4</v>
      </c>
      <c r="D14" s="22">
        <f>D12+D13</f>
        <v>44058.57</v>
      </c>
      <c r="E14" s="22">
        <f>SUM(E12:E13)</f>
        <v>23088.22</v>
      </c>
      <c r="F14" s="22">
        <f>F12+F13</f>
        <v>34485.75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33</v>
      </c>
      <c r="D18" s="8" t="s">
        <v>8</v>
      </c>
      <c r="E18" s="8" t="s">
        <v>13</v>
      </c>
      <c r="F18" s="8" t="s">
        <v>34</v>
      </c>
      <c r="G18" s="8" t="s">
        <v>14</v>
      </c>
      <c r="H18"/>
    </row>
    <row r="19" spans="2:7" ht="12">
      <c r="B19" s="11" t="s">
        <v>15</v>
      </c>
      <c r="C19" s="20">
        <f>C20+C21+C22</f>
        <v>45669.76</v>
      </c>
      <c r="D19" s="20">
        <f>D20+D21+D20+D23</f>
        <v>142997.79</v>
      </c>
      <c r="E19" s="20">
        <f>E20+E21+E20+E23</f>
        <v>99357.37</v>
      </c>
      <c r="F19" s="20">
        <f>F20+F21+F20</f>
        <v>89310.18000000002</v>
      </c>
      <c r="G19" s="24">
        <f>E19/D19*100</f>
        <v>69.48175213057488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53</v>
      </c>
      <c r="C21" s="7">
        <v>45669.76</v>
      </c>
      <c r="D21" s="7">
        <v>142997.79</v>
      </c>
      <c r="E21" s="7">
        <v>99357.37</v>
      </c>
      <c r="F21" s="7">
        <f>C21+D21-E21</f>
        <v>89310.18000000002</v>
      </c>
      <c r="G21" s="9"/>
      <c r="H21"/>
    </row>
    <row r="22" spans="1:8" ht="11.25" customHeight="1">
      <c r="A22"/>
      <c r="B22" s="35" t="s">
        <v>52</v>
      </c>
      <c r="C22" s="23"/>
      <c r="D22" s="7">
        <v>24450.33</v>
      </c>
      <c r="E22" s="7">
        <v>14241.92</v>
      </c>
      <c r="F22" s="7">
        <f>C22+D22-E22</f>
        <v>10208.410000000002</v>
      </c>
      <c r="G22" s="9"/>
      <c r="H22"/>
    </row>
    <row r="23" spans="1:8" ht="11.25" customHeight="1">
      <c r="A23"/>
      <c r="B23" s="35" t="s">
        <v>43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17</v>
      </c>
      <c r="C25" s="41"/>
      <c r="D25" s="41"/>
      <c r="E25" s="41"/>
      <c r="F25" s="41"/>
      <c r="G25" s="41"/>
    </row>
    <row r="26" spans="2:6" ht="38.25" customHeight="1">
      <c r="B26" s="11" t="s">
        <v>18</v>
      </c>
      <c r="C26" s="33" t="s">
        <v>40</v>
      </c>
      <c r="D26" s="13" t="s">
        <v>19</v>
      </c>
      <c r="E26" s="13" t="s">
        <v>30</v>
      </c>
      <c r="F26" s="31" t="s">
        <v>41</v>
      </c>
    </row>
    <row r="27" spans="2:6" ht="11.25">
      <c r="B27" s="30"/>
      <c r="C27" s="34">
        <v>-300135.25</v>
      </c>
      <c r="D27" s="34">
        <f>D28+D29+D30+D31+D32+D33+D34+D35+D36+D37+D41</f>
        <v>308252.56000000006</v>
      </c>
      <c r="E27" s="34">
        <f>E19</f>
        <v>99357.37</v>
      </c>
      <c r="F27" s="34">
        <f>C27+E27-D27</f>
        <v>-509030.44000000006</v>
      </c>
    </row>
    <row r="28" spans="1:8" ht="21.75" customHeight="1">
      <c r="A28"/>
      <c r="B28" s="14" t="s">
        <v>36</v>
      </c>
      <c r="C28" s="7"/>
      <c r="D28" s="7">
        <v>13171.85</v>
      </c>
      <c r="E28" s="9"/>
      <c r="F28" s="9"/>
      <c r="G28"/>
      <c r="H28"/>
    </row>
    <row r="29" spans="2:6" ht="13.5" customHeight="1">
      <c r="B29" s="32" t="s">
        <v>38</v>
      </c>
      <c r="C29" s="7"/>
      <c r="D29" s="7">
        <v>764</v>
      </c>
      <c r="E29" s="5"/>
      <c r="F29" s="5"/>
    </row>
    <row r="30" spans="2:6" ht="11.25">
      <c r="B30" s="5" t="s">
        <v>20</v>
      </c>
      <c r="C30" s="7"/>
      <c r="D30" s="7">
        <v>22012.93</v>
      </c>
      <c r="E30" s="5"/>
      <c r="F30" s="5"/>
    </row>
    <row r="31" spans="1:8" ht="11.25" customHeight="1">
      <c r="A31"/>
      <c r="B31" s="14" t="s">
        <v>21</v>
      </c>
      <c r="C31" s="7"/>
      <c r="D31" s="7">
        <v>130000</v>
      </c>
      <c r="E31" s="9"/>
      <c r="F31" s="9"/>
      <c r="G31"/>
      <c r="H31"/>
    </row>
    <row r="32" spans="1:8" ht="11.25" customHeight="1">
      <c r="A32"/>
      <c r="B32" s="14" t="s">
        <v>22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29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23</v>
      </c>
      <c r="C34" s="7"/>
      <c r="D34" s="7">
        <f>6510</f>
        <v>6510</v>
      </c>
      <c r="E34" s="9"/>
      <c r="F34" s="9"/>
      <c r="G34"/>
      <c r="H34"/>
    </row>
    <row r="35" spans="1:8" ht="21.75" customHeight="1">
      <c r="A35"/>
      <c r="B35" s="14" t="s">
        <v>31</v>
      </c>
      <c r="C35" s="7"/>
      <c r="D35" s="7">
        <f>42092+6292+13237+18845+4405+6000</f>
        <v>90871</v>
      </c>
      <c r="E35" s="9"/>
      <c r="F35" s="9"/>
      <c r="G35"/>
      <c r="H35"/>
    </row>
    <row r="36" spans="1:8" ht="11.25" customHeight="1">
      <c r="A36"/>
      <c r="B36" s="14" t="s">
        <v>32</v>
      </c>
      <c r="C36" s="7"/>
      <c r="D36" s="7">
        <f>4146.41+1664.83</f>
        <v>5811.24</v>
      </c>
      <c r="E36" s="9"/>
      <c r="F36" s="9"/>
      <c r="G36"/>
      <c r="H36"/>
    </row>
    <row r="37" spans="1:8" ht="11.25" customHeight="1">
      <c r="A37"/>
      <c r="B37" s="14" t="s">
        <v>24</v>
      </c>
      <c r="C37" s="7"/>
      <c r="D37" s="7">
        <f>SUM(D38:D40)</f>
        <v>26616.959999999995</v>
      </c>
      <c r="E37" s="9"/>
      <c r="F37" s="9"/>
      <c r="G37"/>
      <c r="H37"/>
    </row>
    <row r="38" spans="2:6" ht="11.25">
      <c r="B38" s="15" t="s">
        <v>35</v>
      </c>
      <c r="C38" s="7"/>
      <c r="D38" s="7">
        <v>20938.17</v>
      </c>
      <c r="E38" s="5"/>
      <c r="F38" s="5"/>
    </row>
    <row r="39" spans="1:8" ht="32.25" customHeight="1">
      <c r="A39"/>
      <c r="B39" s="16" t="s">
        <v>25</v>
      </c>
      <c r="C39" s="25"/>
      <c r="D39" s="25">
        <v>3702.6</v>
      </c>
      <c r="E39" s="9"/>
      <c r="F39" s="9"/>
      <c r="G39"/>
      <c r="H39"/>
    </row>
    <row r="40" spans="1:8" ht="11.25" customHeight="1">
      <c r="A40"/>
      <c r="B40" s="16" t="s">
        <v>26</v>
      </c>
      <c r="C40" s="7"/>
      <c r="D40" s="7">
        <v>1976.19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6044.58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184.14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566.76</v>
      </c>
      <c r="E43" s="9"/>
      <c r="F43" s="9"/>
      <c r="G43"/>
      <c r="H43"/>
    </row>
    <row r="44" spans="2:6" ht="11.25">
      <c r="B44" s="16" t="s">
        <v>47</v>
      </c>
      <c r="C44" s="7"/>
      <c r="D44" s="7">
        <v>0</v>
      </c>
      <c r="E44" s="9"/>
      <c r="F44" s="9"/>
    </row>
    <row r="45" spans="2:6" ht="11.25">
      <c r="B45" s="16" t="s">
        <v>48</v>
      </c>
      <c r="C45" s="7"/>
      <c r="D45" s="7">
        <v>5293.68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7" t="s">
        <v>18</v>
      </c>
      <c r="C48" s="38" t="s">
        <v>50</v>
      </c>
      <c r="D48" s="38" t="s">
        <v>30</v>
      </c>
      <c r="E48" s="38" t="s">
        <v>19</v>
      </c>
      <c r="F48" s="36"/>
    </row>
    <row r="49" spans="2:6" ht="11.25">
      <c r="B49" s="16" t="s">
        <v>51</v>
      </c>
      <c r="C49" s="7">
        <v>7422.44</v>
      </c>
      <c r="D49" s="7">
        <v>6993.73</v>
      </c>
      <c r="E49" s="7">
        <f>C49*0.35</f>
        <v>2597.854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27</v>
      </c>
      <c r="C52" s="18"/>
      <c r="D52" s="19" t="s">
        <v>28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2018-03-23T10:41:57Z</dcterms:modified>
  <cp:category/>
  <cp:version/>
  <cp:contentType/>
  <cp:contentStatus/>
  <cp:revision>1</cp:revision>
</cp:coreProperties>
</file>