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<sst xmlns="http://schemas.openxmlformats.org/spreadsheetml/2006/main" count="60" uniqueCount="53">
  <si>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</si>
  <si>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</si>
  <si>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</si>
  <si>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</si>
  <si>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</si>
  <si>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</si>
  <si>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</si>
  <si>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</si>
  <si>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</si>
  <si>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</si>
  <si>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</si>
  <si>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</si>
  <si>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</si>
  <si>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</si>
  <si>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</si>
  <si>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</si>
  <si>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</si>
  <si>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</si>
  <si>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</si>
  <si>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</si>
  <si>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</si>
  <si>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</si>
  <si>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</si>
  <si>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</si>
  <si>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</si>
  <si>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</si>
  <si>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</si>
  <si>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</si>
  <si>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</si>
  <si>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</si>
  <si>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</si>
  <si>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</si>
  <si>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</si>
  <si>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</si>
  <si>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</si>
  <si>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</si>
  <si>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</si>
  <si>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</si>
  <si>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</si>
  <si>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</si>
  <si>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</si>
  <si>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</si>
  <si>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</si>
  <si>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</si>
  <si>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</si>
  <si>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</si>
  <si>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</si>
  <si>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</si>
  <si>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</si>
  <si>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</si>
  <si>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</si>
  <si>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Целевой сбор (модернизация УКУТ)</t>
  </si>
  <si>
    <t>Информация о доходах и расходах за 01.01.2018 - 31.12.2018 по адресу: 623270, Свердловская обл, Дегтярск г, Гагарина д. № 11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</si>
</sst>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N52"/>
  <sheetViews>
    <sheetView tabSelected="1" zoomScalePageLayoutView="0" workbookViewId="0" topLeftCell="A10">
      <selection activeCell="N35" sqref="N35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52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4132.1</v>
      </c>
    </row>
    <row r="7" spans="1:4" ht="11.25">
      <c r="A7" s="4"/>
      <c r="B7" s="5" t="s">
        <v>5</v>
      </c>
      <c r="C7" s="6" t="s">
        <v>4</v>
      </c>
      <c r="D7" s="7">
        <v>4132.1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30153.62</v>
      </c>
      <c r="D12" s="7">
        <v>94364.43</v>
      </c>
      <c r="E12" s="7">
        <v>104980.6</v>
      </c>
      <c r="F12" s="7">
        <f>C12+D12-E12</f>
        <v>19537.449999999983</v>
      </c>
    </row>
    <row r="13" spans="2:6" ht="11.25">
      <c r="B13" s="5" t="s">
        <v>10</v>
      </c>
      <c r="C13" s="7">
        <v>70975.15</v>
      </c>
      <c r="D13" s="7">
        <v>215445.35</v>
      </c>
      <c r="E13" s="7">
        <v>239902.59</v>
      </c>
      <c r="F13" s="7">
        <f>C13+D13-E13</f>
        <v>46517.91</v>
      </c>
    </row>
    <row r="14" spans="2:6" ht="11.25">
      <c r="B14" s="10" t="s">
        <v>11</v>
      </c>
      <c r="C14" s="22">
        <f>C12+C13</f>
        <v>101128.76999999999</v>
      </c>
      <c r="D14" s="22">
        <f>D12+D13</f>
        <v>309809.78</v>
      </c>
      <c r="E14" s="22">
        <f>SUM(E12:E13)</f>
        <v>344883.19</v>
      </c>
      <c r="F14" s="22">
        <f>F12+F13</f>
        <v>66055.35999999999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201562.59</v>
      </c>
      <c r="D19" s="20">
        <f>D20+D21+D22+D23</f>
        <v>829877.11</v>
      </c>
      <c r="E19" s="20">
        <f>E20+E21+E22+E23</f>
        <v>816017.01</v>
      </c>
      <c r="F19" s="20">
        <f>F20+F21+F22+F23</f>
        <v>215422.68999999994</v>
      </c>
      <c r="G19" s="24">
        <f>E19/D19*100</f>
        <v>98.32986115257475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192045.1</v>
      </c>
      <c r="D21" s="7">
        <v>829877.11</v>
      </c>
      <c r="E21" s="7">
        <v>812281.53</v>
      </c>
      <c r="F21" s="7">
        <f>C21+D21-E21</f>
        <v>209640.67999999993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8" t="s">
        <v>51</v>
      </c>
      <c r="C23" s="7">
        <v>9517.49</v>
      </c>
      <c r="D23" s="7">
        <v>0</v>
      </c>
      <c r="E23" s="7">
        <v>3735.48</v>
      </c>
      <c r="F23" s="7">
        <f>C23+D23-E23</f>
        <v>5782.01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14" ht="11.25">
      <c r="B27" s="30"/>
      <c r="C27" s="34">
        <v>34432.38</v>
      </c>
      <c r="D27" s="34">
        <f>D28+D29+D30+D31+D32+D33+D34+D35+D36+D37+D41</f>
        <v>1106890.4300000002</v>
      </c>
      <c r="E27" s="34">
        <f>E19</f>
        <v>816017.01</v>
      </c>
      <c r="F27" s="34">
        <f>C27+E27-D27</f>
        <v>-256441.04000000015</v>
      </c>
      <c r="N27" s="43"/>
    </row>
    <row r="28" spans="1:8" ht="21.75" customHeight="1">
      <c r="A28"/>
      <c r="B28" s="14" t="s">
        <v>38</v>
      </c>
      <c r="C28" s="7"/>
      <c r="D28" s="7">
        <f>83798.99+31681.7</f>
        <v>115480.69</v>
      </c>
      <c r="E28" s="9"/>
      <c r="F28" s="9"/>
      <c r="G28"/>
      <c r="H28"/>
    </row>
    <row r="29" spans="2:6" ht="13.5" customHeight="1">
      <c r="B29" s="32" t="s">
        <v>40</v>
      </c>
      <c r="C29" s="7"/>
      <c r="D29" s="7">
        <v>7023</v>
      </c>
      <c r="E29" s="5"/>
      <c r="F29" s="5"/>
    </row>
    <row r="30" spans="2:14" ht="11.25">
      <c r="B30" s="5" t="s">
        <v>22</v>
      </c>
      <c r="C30" s="7"/>
      <c r="D30" s="7">
        <v>123699.33</v>
      </c>
      <c r="E30" s="5"/>
      <c r="F30" s="5"/>
      <c r="N30" s="43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>
        <v>14049.6</v>
      </c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>
        <f>165000+9000</f>
        <v>174000</v>
      </c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11928</f>
        <v>11928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31914+6358+21128+47508+12000</f>
        <v>118908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32174.19+16884.47</f>
        <v>49058.66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237487.53000000003</v>
      </c>
      <c r="E37" s="9"/>
      <c r="F37" s="9"/>
      <c r="G37"/>
      <c r="H37"/>
    </row>
    <row r="38" spans="2:6" ht="11.25">
      <c r="B38" s="15" t="s">
        <v>37</v>
      </c>
      <c r="C38" s="7"/>
      <c r="D38" s="7">
        <f>141251.46+45868.8</f>
        <v>187120.26</v>
      </c>
      <c r="E38" s="5"/>
      <c r="F38" s="5"/>
    </row>
    <row r="39" spans="1:8" ht="32.25" customHeight="1">
      <c r="A39"/>
      <c r="B39" s="16" t="s">
        <v>27</v>
      </c>
      <c r="C39" s="25"/>
      <c r="D39" s="25">
        <v>35425.35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14941.92</v>
      </c>
      <c r="E40" s="9"/>
      <c r="F40" s="9"/>
      <c r="G40"/>
      <c r="H40"/>
    </row>
    <row r="41" spans="1:8" ht="11.25" customHeight="1">
      <c r="A41"/>
      <c r="B41" s="16" t="s">
        <v>44</v>
      </c>
      <c r="C41" s="7"/>
      <c r="D41" s="7">
        <f>D42+D43+D44+D45</f>
        <v>255255.62</v>
      </c>
      <c r="E41" s="9"/>
      <c r="F41" s="9"/>
      <c r="G41"/>
      <c r="H41"/>
    </row>
    <row r="42" spans="1:8" ht="11.25" customHeight="1">
      <c r="A42"/>
      <c r="B42" s="16" t="s">
        <v>45</v>
      </c>
      <c r="C42" s="7"/>
      <c r="D42" s="7">
        <v>3378.71</v>
      </c>
      <c r="E42" s="9"/>
      <c r="F42" s="9"/>
      <c r="G42"/>
      <c r="H42"/>
    </row>
    <row r="43" spans="1:8" ht="11.25" customHeight="1">
      <c r="A43"/>
      <c r="B43" s="16" t="s">
        <v>46</v>
      </c>
      <c r="C43" s="7"/>
      <c r="D43" s="7">
        <v>6554.43</v>
      </c>
      <c r="E43" s="9"/>
      <c r="F43" s="9"/>
      <c r="G43"/>
      <c r="H43"/>
    </row>
    <row r="44" spans="2:6" ht="11.25">
      <c r="B44" s="16" t="s">
        <v>47</v>
      </c>
      <c r="C44" s="7"/>
      <c r="D44" s="7">
        <v>0</v>
      </c>
      <c r="E44" s="9"/>
      <c r="F44" s="9"/>
    </row>
    <row r="45" spans="2:6" ht="11.25">
      <c r="B45" s="16" t="s">
        <v>48</v>
      </c>
      <c r="C45" s="7"/>
      <c r="D45" s="7">
        <v>245322.48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49</v>
      </c>
      <c r="C47" s="42"/>
      <c r="D47" s="42"/>
      <c r="E47" s="42"/>
      <c r="F47" s="42"/>
    </row>
    <row r="48" spans="2:6" ht="11.25">
      <c r="B48" s="36" t="s">
        <v>20</v>
      </c>
      <c r="C48" s="37" t="s">
        <v>50</v>
      </c>
      <c r="D48" s="37" t="s">
        <v>32</v>
      </c>
      <c r="E48" s="37" t="s">
        <v>21</v>
      </c>
      <c r="F48" s="35"/>
    </row>
    <row r="49" spans="2:6" ht="11.25">
      <c r="B49" s="16"/>
      <c r="C49" s="7"/>
      <c r="D49" s="6"/>
      <c r="E49" s="6"/>
      <c r="F49"/>
    </row>
    <row r="50" spans="2:6" ht="11.25">
      <c r="B50" s="38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2019-03-18T05:06:42Z</dcterms:modified>
  <cp:category/>
  <cp:version/>
  <cp:contentType/>
  <cp:contentStatus/>
  <cp:revision>1</cp:revision>
</cp:coreProperties>
</file>