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<sst xmlns="http://schemas.openxmlformats.org/spreadsheetml/2006/main" count="61" uniqueCount="54">
  <si>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</si>
  <si>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</si>
  <si>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</si>
  <si>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</si>
  <si>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</si>
  <si>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</si>
  <si>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</si>
  <si>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</si>
  <si>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</si>
  <si>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</si>
  <si>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</si>
  <si>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</si>
  <si>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</si>
  <si>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</si>
  <si>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</si>
  <si>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</si>
  <si>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</si>
  <si>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</si>
  <si>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</si>
  <si>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</si>
  <si>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</si>
  <si>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</si>
  <si>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</si>
  <si>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</si>
  <si>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</si>
  <si>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</si>
  <si>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</si>
  <si>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</si>
  <si>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</si>
  <si>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</si>
  <si>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</si>
  <si>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</si>
  <si>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</si>
  <si>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</si>
  <si>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</si>
  <si>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</si>
  <si>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</si>
  <si>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</si>
  <si>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</si>
  <si>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</si>
  <si>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</si>
  <si>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</si>
  <si>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</si>
  <si>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</si>
  <si>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9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</si>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</sst>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7">
      <selection activeCell="N29" sqref="N2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1744.6</v>
      </c>
    </row>
    <row r="7" spans="1:4" ht="11.25">
      <c r="A7" s="4"/>
      <c r="B7" s="5" t="s">
        <v>5</v>
      </c>
      <c r="C7" s="6" t="s">
        <v>4</v>
      </c>
      <c r="D7" s="7">
        <v>1744.6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12171.33</v>
      </c>
      <c r="D12" s="7">
        <v>46862.16</v>
      </c>
      <c r="E12" s="7">
        <v>46393.41</v>
      </c>
      <c r="F12" s="7">
        <f>C12+D12-E12</f>
        <v>12640.080000000002</v>
      </c>
    </row>
    <row r="13" spans="2:6" ht="11.25">
      <c r="B13" s="5" t="s">
        <v>10</v>
      </c>
      <c r="C13" s="7">
        <v>28786.95</v>
      </c>
      <c r="D13" s="7">
        <v>104051.22</v>
      </c>
      <c r="E13" s="7">
        <v>92227.22</v>
      </c>
      <c r="F13" s="7">
        <f>C13+D13-E13</f>
        <v>40610.95000000001</v>
      </c>
    </row>
    <row r="14" spans="2:6" ht="11.25">
      <c r="B14" s="10" t="s">
        <v>11</v>
      </c>
      <c r="C14" s="22">
        <f>C12+C13</f>
        <v>40958.28</v>
      </c>
      <c r="D14" s="22">
        <f>D12+D13</f>
        <v>150913.38</v>
      </c>
      <c r="E14" s="22">
        <f>SUM(E12:E13)</f>
        <v>138620.63</v>
      </c>
      <c r="F14" s="22">
        <f>F12+F13</f>
        <v>53251.03000000001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59098.61</v>
      </c>
      <c r="D19" s="20">
        <f>D20+D21+D22+D23</f>
        <v>346708.9</v>
      </c>
      <c r="E19" s="20">
        <f>E20+E21+E22+E23</f>
        <v>331351</v>
      </c>
      <c r="F19" s="20">
        <f>F20+F21+F22+F23</f>
        <v>74456.51000000001</v>
      </c>
      <c r="G19" s="24">
        <f>E19/D19*100</f>
        <v>95.5703761859012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59098.61</v>
      </c>
      <c r="D21" s="7">
        <v>346708.9</v>
      </c>
      <c r="E21" s="7">
        <v>331351</v>
      </c>
      <c r="F21" s="7">
        <f>C21+D21-E21</f>
        <v>74456.51000000001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13591.09</v>
      </c>
      <c r="D27" s="34">
        <f>D28+D29+D30+D31+D32+D33+D34+D35+D36+D37+D41</f>
        <v>349719.15</v>
      </c>
      <c r="E27" s="34">
        <f>E19</f>
        <v>331351</v>
      </c>
      <c r="F27" s="34">
        <f>C27+E27-D27</f>
        <v>-4777.059999999998</v>
      </c>
    </row>
    <row r="28" spans="1:8" ht="21.75" customHeight="1">
      <c r="A28"/>
      <c r="B28" s="14" t="s">
        <v>38</v>
      </c>
      <c r="C28" s="7"/>
      <c r="D28" s="7">
        <f>2329.06+11799.14+40298.5</f>
        <v>54426.7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7432</v>
      </c>
      <c r="E29" s="5"/>
      <c r="F29" s="5"/>
    </row>
    <row r="30" spans="2:6" ht="11.25">
      <c r="B30" s="5" t="s">
        <v>22</v>
      </c>
      <c r="C30" s="7"/>
      <c r="D30" s="7">
        <v>53507.17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4834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8600+4950</f>
        <v>13550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17516+1000+3600+11019.25+5000</f>
        <v>38135.25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34983+5576+8108+15271.47</f>
        <v>63938.47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11933.06+10000</f>
        <v>21933.059999999998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80157.22</v>
      </c>
      <c r="E37" s="9"/>
      <c r="F37" s="9"/>
      <c r="G37"/>
      <c r="H37"/>
    </row>
    <row r="38" spans="2:6" ht="11.25">
      <c r="B38" s="15" t="s">
        <v>37</v>
      </c>
      <c r="C38" s="7"/>
      <c r="D38" s="7">
        <v>59899.83</v>
      </c>
      <c r="E38" s="5"/>
      <c r="F38" s="5"/>
    </row>
    <row r="39" spans="1:8" ht="32.25" customHeight="1">
      <c r="A39"/>
      <c r="B39" s="16" t="s">
        <v>27</v>
      </c>
      <c r="C39" s="25"/>
      <c r="D39" s="25">
        <v>14211.34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6046.05</v>
      </c>
      <c r="E40" s="9"/>
      <c r="F40" s="9"/>
      <c r="G40"/>
      <c r="H40"/>
    </row>
    <row r="41" spans="1:8" ht="11.25" customHeight="1">
      <c r="A41"/>
      <c r="B41" s="16" t="s">
        <v>46</v>
      </c>
      <c r="C41" s="7"/>
      <c r="D41" s="7">
        <f>D42+D43+D44+D45</f>
        <v>11805.279999999999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717.86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1911.2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9176.22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/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2018-03-22T08:10:02Z</dcterms:modified>
  <cp:category/>
  <cp:version/>
  <cp:contentType/>
  <cp:contentStatus/>
  <cp:revision>1</cp:revision>
</cp:coreProperties>
</file>