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90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<sst xmlns="http://schemas.openxmlformats.org/spreadsheetml/2006/main" count="61" uniqueCount="54">
  <si>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</si>
  <si>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</si>
  <si>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</si>
  <si>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</si>
  <si>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</si>
  <si>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</si>
  <si>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</si>
  <si>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</si>
  <si>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</si>
  <si>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</si>
  <si>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</si>
  <si>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</si>
  <si>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</si>
  <si>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</si>
  <si>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</si>
  <si>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</si>
  <si>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</si>
  <si>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</si>
  <si>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</si>
  <si>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</si>
  <si>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</si>
  <si>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</si>
  <si>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</si>
  <si>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</si>
  <si>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</si>
  <si>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</si>
  <si>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</si>
  <si>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</si>
  <si>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</si>
  <si>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</si>
  <si>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</si>
  <si>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</si>
  <si>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</si>
  <si>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</si>
  <si>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</si>
  <si>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</si>
  <si>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</si>
  <si>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</si>
  <si>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</si>
  <si>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</si>
  <si>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</si>
  <si>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</si>
  <si>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</si>
  <si>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</si>
  <si>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Культуры д. № 21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</si>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</sst>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0">
      <selection activeCell="N31" sqref="N3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599.8</v>
      </c>
    </row>
    <row r="7" spans="1:4" ht="11.25">
      <c r="A7" s="4"/>
      <c r="B7" s="5" t="s">
        <v>5</v>
      </c>
      <c r="C7" s="6" t="s">
        <v>4</v>
      </c>
      <c r="D7" s="7">
        <v>599.8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15269.9</v>
      </c>
      <c r="D12" s="7">
        <v>20754.43</v>
      </c>
      <c r="E12" s="7">
        <v>10121.23</v>
      </c>
      <c r="F12" s="7">
        <f>C12+D12-E12</f>
        <v>25903.100000000002</v>
      </c>
    </row>
    <row r="13" spans="2:6" ht="11.25">
      <c r="B13" s="5" t="s">
        <v>10</v>
      </c>
      <c r="C13" s="7">
        <v>40245.82</v>
      </c>
      <c r="D13" s="7">
        <v>59235.26</v>
      </c>
      <c r="E13" s="7">
        <v>28860.16</v>
      </c>
      <c r="F13" s="7">
        <f>C13+D13-E13</f>
        <v>70620.92</v>
      </c>
    </row>
    <row r="14" spans="2:6" ht="11.25">
      <c r="B14" s="10" t="s">
        <v>11</v>
      </c>
      <c r="C14" s="22">
        <f>C12+C13</f>
        <v>55515.72</v>
      </c>
      <c r="D14" s="22">
        <f>D12+D13</f>
        <v>79989.69</v>
      </c>
      <c r="E14" s="22">
        <f>SUM(E12:E13)</f>
        <v>38981.39</v>
      </c>
      <c r="F14" s="22">
        <f>F12+F13</f>
        <v>96524.02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63046.01</v>
      </c>
      <c r="D19" s="20">
        <f>D20+D21+D22+D23</f>
        <v>127611.82</v>
      </c>
      <c r="E19" s="20">
        <f>E20+E21+E22+E23</f>
        <v>79764.41</v>
      </c>
      <c r="F19" s="20">
        <f>F20+F21+F22+F23</f>
        <v>110893.42000000001</v>
      </c>
      <c r="G19" s="24">
        <f>E19/D19*100</f>
        <v>62.505503016883544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63046.01</v>
      </c>
      <c r="D21" s="7">
        <v>127611.82</v>
      </c>
      <c r="E21" s="7">
        <v>79764.41</v>
      </c>
      <c r="F21" s="7">
        <f>C21+D21-E21</f>
        <v>110893.42000000001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-41994.46</v>
      </c>
      <c r="D27" s="34">
        <f>D28+D29+D30+D31+D32+D33+D34+D35+D36+D37+D41</f>
        <v>125960.98</v>
      </c>
      <c r="E27" s="34">
        <f>E19</f>
        <v>79764.41</v>
      </c>
      <c r="F27" s="34">
        <f>C27+E27-D27</f>
        <v>-88191.03</v>
      </c>
    </row>
    <row r="28" spans="1:8" ht="21.75" customHeight="1">
      <c r="A28"/>
      <c r="B28" s="14" t="s">
        <v>38</v>
      </c>
      <c r="C28" s="7"/>
      <c r="D28" s="7">
        <f>242+14035.32+1467</f>
        <v>15744.32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25171.02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6765+300</f>
        <v>7065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18845+10752+1986+8000</f>
        <v>39583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4102.63+2226.9</f>
        <v>6329.530000000001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26263.160000000003</v>
      </c>
      <c r="E37" s="9"/>
      <c r="F37" s="9"/>
      <c r="G37"/>
      <c r="H37"/>
    </row>
    <row r="38" spans="2:6" ht="11.25">
      <c r="B38" s="15" t="s">
        <v>37</v>
      </c>
      <c r="C38" s="7"/>
      <c r="D38" s="7">
        <v>20566.7</v>
      </c>
      <c r="E38" s="5"/>
      <c r="F38" s="5"/>
    </row>
    <row r="39" spans="1:8" ht="32.25" customHeight="1">
      <c r="A39"/>
      <c r="B39" s="16" t="s">
        <v>27</v>
      </c>
      <c r="C39" s="25"/>
      <c r="D39" s="25">
        <v>3590.72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2105.74</v>
      </c>
      <c r="E40" s="9"/>
      <c r="F40" s="9"/>
      <c r="G40"/>
      <c r="H40"/>
    </row>
    <row r="41" spans="1:8" ht="22.5" customHeight="1">
      <c r="A41"/>
      <c r="B41" s="16" t="s">
        <v>46</v>
      </c>
      <c r="C41" s="7"/>
      <c r="D41" s="7">
        <f>D42+D43+D44+D45</f>
        <v>5804.95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268.59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746.98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4789.38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2018-03-23T07:03:23Z</dcterms:modified>
  <cp:category/>
  <cp:version/>
  <cp:contentType/>
  <cp:contentStatus/>
  <cp:revision>1</cp:revision>
</cp:coreProperties>
</file>