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7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<sst xmlns="http://schemas.openxmlformats.org/spreadsheetml/2006/main" count="52" uniqueCount="48">
  <si>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</si>
  <si>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</si>
  <si>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</si>
  <si>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</si>
  <si>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</si>
  <si>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</si>
  <si>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</si>
  <si>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</si>
  <si>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</si>
  <si>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</si>
  <si>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</si>
  <si>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</si>
  <si>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</si>
  <si>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</si>
  <si>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</si>
  <si>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</si>
  <si>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</si>
  <si>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</si>
  <si>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</si>
  <si>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</si>
  <si>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</si>
  <si>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</si>
  <si>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</si>
  <si>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</si>
  <si>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</si>
  <si>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</si>
  <si>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</si>
  <si>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</si>
  <si>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</si>
  <si>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</si>
  <si>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</si>
  <si>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</si>
  <si>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</si>
  <si>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</si>
  <si>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</si>
  <si>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</si>
  <si>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</si>
  <si>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</si>
  <si>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</si>
  <si>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</si>
  <si>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</si>
  <si>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</si>
  <si>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</si>
  <si>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</si>
  <si>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</si>
  <si>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</si>
  <si>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</si>
  <si>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г,Литвинова д. № 17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</si>
</sst>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6"/>
  <sheetViews>
    <sheetView tabSelected="1" zoomScalePageLayoutView="0" workbookViewId="0" topLeftCell="A1">
      <selection activeCell="F27" sqref="F27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6" style="1" customWidth="1"/>
  </cols>
  <sheetData>
    <row r="2" spans="2:7" ht="11.25">
      <c r="B2" s="37" t="s">
        <v>47</v>
      </c>
      <c r="C2" s="37"/>
      <c r="D2" s="37"/>
      <c r="E2" s="37"/>
      <c r="F2" s="37"/>
      <c r="G2" s="37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506.8</v>
      </c>
    </row>
    <row r="7" spans="1:4" ht="11.25">
      <c r="A7" s="4"/>
      <c r="B7" s="5" t="s">
        <v>5</v>
      </c>
      <c r="C7" s="6" t="s">
        <v>4</v>
      </c>
      <c r="D7" s="7">
        <v>506.8</v>
      </c>
    </row>
    <row r="10" spans="1:8" ht="24.75" customHeight="1">
      <c r="A10"/>
      <c r="B10" s="38" t="s">
        <v>8</v>
      </c>
      <c r="C10" s="38"/>
      <c r="D10" s="38"/>
      <c r="E10" s="38"/>
      <c r="F10" s="38"/>
      <c r="G10" s="38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32598.59</v>
      </c>
      <c r="D13" s="19">
        <f>D14+D15+D16+D17</f>
        <v>114052.57</v>
      </c>
      <c r="E13" s="19">
        <f>E14+E15+E16+E17</f>
        <v>115318.81</v>
      </c>
      <c r="F13" s="19">
        <f>F14+F15+F16+F17</f>
        <v>31332.350000000006</v>
      </c>
      <c r="G13" s="22">
        <f>E13/D13*100</f>
        <v>101.11022487261793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32598.59</v>
      </c>
      <c r="D15" s="7">
        <v>114052.57</v>
      </c>
      <c r="E15" s="7">
        <v>115318.81</v>
      </c>
      <c r="F15" s="7">
        <f>C15+D15-E15</f>
        <v>31332.350000000006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/>
      <c r="D17" s="7"/>
      <c r="E17" s="7"/>
      <c r="F17" s="7"/>
      <c r="G17" s="9"/>
      <c r="H17"/>
    </row>
    <row r="19" spans="2:7" ht="12.75">
      <c r="B19" s="39" t="s">
        <v>15</v>
      </c>
      <c r="C19" s="39"/>
      <c r="D19" s="39"/>
      <c r="E19" s="39"/>
      <c r="F19" s="39"/>
      <c r="G19" s="39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6" ht="11.25">
      <c r="B21" s="28"/>
      <c r="C21" s="32">
        <v>-40973.71</v>
      </c>
      <c r="D21" s="32">
        <f>D22+D23+D24+D25+D26+D27+D28+D29+D30+D31+D35</f>
        <v>112191.5</v>
      </c>
      <c r="E21" s="32">
        <f>E13</f>
        <v>115318.81</v>
      </c>
      <c r="F21" s="32">
        <f>C21+E21-D21</f>
        <v>-37846.399999999994</v>
      </c>
    </row>
    <row r="22" spans="1:8" ht="21.75" customHeight="1">
      <c r="A22"/>
      <c r="B22" s="13" t="s">
        <v>34</v>
      </c>
      <c r="C22" s="7"/>
      <c r="D22" s="7">
        <f>10825.25+1240.01</f>
        <v>12065.26</v>
      </c>
      <c r="E22" s="9"/>
      <c r="F22" s="9"/>
      <c r="G22"/>
      <c r="H22"/>
    </row>
    <row r="23" spans="2:6" ht="13.5" customHeight="1">
      <c r="B23" s="30" t="s">
        <v>35</v>
      </c>
      <c r="C23" s="7"/>
      <c r="D23" s="7">
        <v>1423</v>
      </c>
      <c r="E23" s="5"/>
      <c r="F23" s="5"/>
    </row>
    <row r="24" spans="2:6" ht="11.25">
      <c r="B24" s="5" t="s">
        <v>18</v>
      </c>
      <c r="C24" s="7"/>
      <c r="D24" s="7">
        <v>21088.22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/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/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f>10619+2400+1975</f>
        <v>14994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3204+1496+961+6538</f>
        <v>12199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v>4033.52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24218.53</v>
      </c>
      <c r="E31" s="9"/>
      <c r="F31" s="9"/>
      <c r="G31"/>
      <c r="H31"/>
    </row>
    <row r="32" spans="2:6" ht="11.25">
      <c r="B32" s="14" t="s">
        <v>33</v>
      </c>
      <c r="C32" s="7"/>
      <c r="D32" s="7">
        <v>18069.82</v>
      </c>
      <c r="E32" s="5"/>
      <c r="F32" s="5"/>
    </row>
    <row r="33" spans="1:8" ht="32.25" customHeight="1">
      <c r="A33"/>
      <c r="B33" s="15" t="s">
        <v>23</v>
      </c>
      <c r="C33" s="23"/>
      <c r="D33" s="23">
        <v>4210.07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1938.64</v>
      </c>
      <c r="E34" s="9"/>
      <c r="F34" s="9"/>
      <c r="G34"/>
      <c r="H34"/>
    </row>
    <row r="35" spans="1:8" ht="21" customHeight="1">
      <c r="A35"/>
      <c r="B35" s="15" t="s">
        <v>39</v>
      </c>
      <c r="C35" s="7"/>
      <c r="D35" s="7">
        <f>D36+D37+D38+D39</f>
        <v>22169.97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349.93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522.68</v>
      </c>
      <c r="E37" s="9"/>
      <c r="F37" s="9"/>
      <c r="G37"/>
      <c r="H37"/>
    </row>
    <row r="38" spans="2:6" ht="11.25">
      <c r="B38" s="15" t="s">
        <v>42</v>
      </c>
      <c r="C38" s="7"/>
      <c r="D38" s="7">
        <v>0</v>
      </c>
      <c r="E38" s="9"/>
      <c r="F38" s="9"/>
    </row>
    <row r="39" spans="2:6" ht="11.25">
      <c r="B39" s="15" t="s">
        <v>43</v>
      </c>
      <c r="C39" s="7"/>
      <c r="D39" s="7">
        <v>21297.36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0" t="s">
        <v>44</v>
      </c>
      <c r="C41" s="40"/>
      <c r="D41" s="40"/>
      <c r="E41" s="40"/>
      <c r="F41" s="40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/>
      <c r="D43" s="7"/>
      <c r="E43" s="7">
        <f>C43*0.35</f>
        <v>0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2017-03-02T09:53:08Z</cp:lastPrinted>
  <dcterms:created xsi:type="dcterms:W3CDTF">2017-02-17T04:02:19Z</dcterms:created>
  <dcterms:modified xsi:type="dcterms:W3CDTF">2020-03-16T06:22:10Z</dcterms:modified>
  <cp:category/>
  <cp:version/>
  <cp:contentType/>
  <cp:contentStatus/>
  <cp:revision>1</cp:revision>
</cp:coreProperties>
</file>