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<sst xmlns="http://schemas.openxmlformats.org/spreadsheetml/2006/main" count="61" uniqueCount="54">
  <si>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</si>
  <si>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</si>
  <si>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</si>
  <si>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</si>
  <si>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</si>
  <si>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</si>
  <si>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</si>
  <si>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</si>
  <si>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</si>
  <si>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</si>
  <si>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</si>
  <si>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</si>
  <si>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</si>
  <si>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</si>
  <si>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</si>
  <si>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</si>
  <si>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</si>
  <si>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</si>
  <si>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</si>
  <si>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</si>
  <si>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</si>
  <si>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</si>
  <si>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</si>
  <si>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</si>
  <si>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</si>
  <si>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</si>
  <si>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</si>
  <si>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</si>
  <si>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</si>
  <si>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</si>
  <si>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</si>
  <si>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</si>
  <si>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</si>
  <si>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</si>
  <si>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</si>
  <si>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</si>
  <si>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</si>
  <si>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</si>
  <si>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</si>
  <si>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</si>
  <si>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</si>
  <si>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</si>
  <si>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</si>
  <si>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</si>
  <si>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</si>
  <si>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</si>
  <si>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</si>
  <si>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</si>
  <si>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</si>
  <si>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</si>
  <si>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</si>
  <si>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</si>
  <si>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</si>
  <si>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Куйбышева д. № 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</si>
</sst>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14">
      <selection activeCell="O34" sqref="O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0" t="s">
        <v>53</v>
      </c>
      <c r="C2" s="40"/>
      <c r="D2" s="40"/>
      <c r="E2" s="40"/>
      <c r="F2" s="40"/>
      <c r="G2" s="40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536.3</v>
      </c>
    </row>
    <row r="7" spans="1:4" ht="11.25">
      <c r="A7" s="4"/>
      <c r="B7" s="5" t="s">
        <v>5</v>
      </c>
      <c r="C7" s="6" t="s">
        <v>4</v>
      </c>
      <c r="D7" s="7">
        <v>536.3</v>
      </c>
    </row>
    <row r="9" spans="1:8" ht="12.75" customHeight="1">
      <c r="A9"/>
      <c r="B9" s="41" t="s">
        <v>6</v>
      </c>
      <c r="C9" s="41"/>
      <c r="D9" s="41"/>
      <c r="E9" s="41"/>
      <c r="F9" s="41"/>
      <c r="G9" s="41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19139.96</v>
      </c>
      <c r="D12" s="7">
        <v>15685.37</v>
      </c>
      <c r="E12" s="7">
        <v>12174.43</v>
      </c>
      <c r="F12" s="7">
        <f>C12+D12-E12</f>
        <v>22650.9</v>
      </c>
    </row>
    <row r="13" spans="2:6" ht="11.25">
      <c r="B13" s="5" t="s">
        <v>10</v>
      </c>
      <c r="C13" s="7">
        <v>52639.27</v>
      </c>
      <c r="D13" s="7">
        <v>45210.68</v>
      </c>
      <c r="E13" s="7">
        <v>34816.86</v>
      </c>
      <c r="F13" s="7">
        <f>C13+D13-E13</f>
        <v>63033.09</v>
      </c>
    </row>
    <row r="14" spans="2:6" ht="11.25">
      <c r="B14" s="10" t="s">
        <v>11</v>
      </c>
      <c r="C14" s="22">
        <f>C12+C13</f>
        <v>71779.23</v>
      </c>
      <c r="D14" s="22">
        <f>D12+D13</f>
        <v>60896.05</v>
      </c>
      <c r="E14" s="22">
        <f>SUM(E12:E13)</f>
        <v>46991.29</v>
      </c>
      <c r="F14" s="22">
        <f>F12+F13</f>
        <v>85683.98999999999</v>
      </c>
    </row>
    <row r="16" spans="1:8" ht="24.75" customHeight="1">
      <c r="A16"/>
      <c r="B16" s="41" t="s">
        <v>12</v>
      </c>
      <c r="C16" s="41"/>
      <c r="D16" s="41"/>
      <c r="E16" s="41"/>
      <c r="F16" s="41"/>
      <c r="G16" s="41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95451.31</v>
      </c>
      <c r="D19" s="20">
        <f>D20+D21+D22+D23</f>
        <v>105576.82</v>
      </c>
      <c r="E19" s="20">
        <f>E20+E21+E22+E23</f>
        <v>84810.71</v>
      </c>
      <c r="F19" s="20">
        <f>F20+F21+F22+F23</f>
        <v>116217.42</v>
      </c>
      <c r="G19" s="24">
        <f>E19/D19*100</f>
        <v>80.33080556887393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95451.31</v>
      </c>
      <c r="D21" s="7">
        <v>105576.82</v>
      </c>
      <c r="E21" s="7">
        <v>84810.71</v>
      </c>
      <c r="F21" s="7">
        <f>C21+D21-E21</f>
        <v>116217.42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2" t="s">
        <v>19</v>
      </c>
      <c r="C25" s="42"/>
      <c r="D25" s="42"/>
      <c r="E25" s="42"/>
      <c r="F25" s="42"/>
      <c r="G25" s="42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12" ht="11.25">
      <c r="B27" s="30"/>
      <c r="C27" s="34">
        <v>-38502.05</v>
      </c>
      <c r="D27" s="34">
        <f>D28+D29+D30+D31+D32+D33+D34+D35+D36+D37+D41</f>
        <v>70949.76000000001</v>
      </c>
      <c r="E27" s="34">
        <f>E19</f>
        <v>84810.71</v>
      </c>
      <c r="F27" s="34">
        <f>C27+E27-D27</f>
        <v>-24641.100000000006</v>
      </c>
      <c r="L27" s="39"/>
    </row>
    <row r="28" spans="1:8" ht="21.75" customHeight="1">
      <c r="A28"/>
      <c r="B28" s="14" t="s">
        <v>38</v>
      </c>
      <c r="C28" s="7"/>
      <c r="D28" s="7">
        <f>10876.16</f>
        <v>10876.16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16439.51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2556.51</f>
        <v>2556.51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2307+5976.06</f>
        <v>8283.060000000001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4175.85</f>
        <v>4175.85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21794.130000000005</v>
      </c>
      <c r="E37" s="9"/>
      <c r="F37" s="9"/>
      <c r="G37"/>
      <c r="H37"/>
    </row>
    <row r="38" spans="2:6" ht="11.25">
      <c r="B38" s="15" t="s">
        <v>37</v>
      </c>
      <c r="C38" s="7"/>
      <c r="D38" s="7">
        <v>16396.24</v>
      </c>
      <c r="E38" s="5"/>
      <c r="F38" s="5"/>
    </row>
    <row r="39" spans="1:8" ht="32.25" customHeight="1">
      <c r="A39"/>
      <c r="B39" s="16" t="s">
        <v>27</v>
      </c>
      <c r="C39" s="25"/>
      <c r="D39" s="25">
        <v>3521.99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1875.9</v>
      </c>
      <c r="E40" s="9"/>
      <c r="F40" s="9"/>
      <c r="G40"/>
      <c r="H40"/>
    </row>
    <row r="41" spans="1:8" ht="23.25" customHeight="1">
      <c r="A41"/>
      <c r="B41" s="16" t="s">
        <v>45</v>
      </c>
      <c r="C41" s="7"/>
      <c r="D41" s="7">
        <f>D42+D43+D44+D45</f>
        <v>6824.54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491.74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952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5380.8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3" t="s">
        <v>50</v>
      </c>
      <c r="C47" s="43"/>
      <c r="D47" s="43"/>
      <c r="E47" s="43"/>
      <c r="F47" s="43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2019-03-19T05:37:47Z</dcterms:modified>
  <cp:category/>
  <cp:version/>
  <cp:contentType/>
  <cp:contentStatus/>
  <cp:revision>1</cp:revision>
</cp:coreProperties>
</file>