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14" i="1"/>
  <c r="D26" i="1"/>
  <c r="E26" i="1"/>
  <c r="C26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59" i="1" l="1"/>
  <c r="C46" i="1"/>
  <c r="E46" i="1" s="1"/>
  <c r="C51" i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<sst xmlns="http://schemas.openxmlformats.org/spreadsheetml/2006/main" count="82" uniqueCount="70">
  <si>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Сакко и Ванцетти, 57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</si>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</sst>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5" workbookViewId="0">
      <selection activeCell="P75" sqref="P7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1.140625" bestFit="1" customWidth="1"/>
    <col min="12" max="12" width="13.28515625" customWidth="1"/>
    <col min="13" max="14" width="11.5703125" customWidth="1"/>
    <col min="16" max="16" width="13.42578125" customWidth="1"/>
    <col min="17" max="17" width="11.5703125" customWidth="1"/>
    <col min="18" max="18" width="13.85546875" customWidth="1"/>
  </cols>
  <sheetData>
    <row r="2" spans="1:19" ht="16.05" customHeight="1" x14ac:dyDescent="0.3">
      <c r="B2" s="43" t="s">
        <v>0</v>
      </c>
      <c r="C2" s="43"/>
      <c r="D2" s="43"/>
      <c r="E2" s="43"/>
      <c r="F2" s="43"/>
      <c r="G2" s="43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1934.9</v>
      </c>
    </row>
    <row r="7" spans="1:19" ht="10.95" customHeight="1" x14ac:dyDescent="0.2">
      <c r="A7" s="4"/>
      <c r="B7" s="5" t="s">
        <v>6</v>
      </c>
      <c r="C7" s="6" t="s">
        <v>5</v>
      </c>
      <c r="D7" s="7">
        <v>1127.9000000000001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9">
        <v>35171.629999999997</v>
      </c>
      <c r="D14" s="10">
        <v>58200.3</v>
      </c>
      <c r="E14" s="9">
        <f>D14-C14</f>
        <v>23028.670000000006</v>
      </c>
      <c r="K14" s="30"/>
      <c r="L14" s="31"/>
      <c r="M14" s="32"/>
      <c r="N14" s="31"/>
      <c r="O14" s="30"/>
      <c r="P14" s="31"/>
      <c r="Q14" s="32"/>
      <c r="R14" s="31"/>
      <c r="S14" s="29"/>
    </row>
    <row r="15" spans="1:19" ht="10.95" customHeight="1" x14ac:dyDescent="0.2">
      <c r="B15" s="5" t="s">
        <v>16</v>
      </c>
      <c r="C15" s="10">
        <v>16090.2</v>
      </c>
      <c r="D15" s="11"/>
      <c r="E15" s="9">
        <f t="shared" ref="E15:E25" si="0">D15-C15</f>
        <v>-16090.2</v>
      </c>
      <c r="K15" s="30"/>
      <c r="L15" s="32"/>
      <c r="M15" s="33"/>
      <c r="N15" s="32"/>
      <c r="O15" s="30"/>
      <c r="P15" s="32"/>
      <c r="Q15" s="33"/>
      <c r="R15" s="31"/>
      <c r="S15" s="29"/>
    </row>
    <row r="16" spans="1:19" ht="10.95" customHeight="1" x14ac:dyDescent="0.2">
      <c r="B16" s="5" t="s">
        <v>17</v>
      </c>
      <c r="C16" s="9">
        <v>9286.36</v>
      </c>
      <c r="D16" s="11"/>
      <c r="E16" s="9">
        <f t="shared" si="0"/>
        <v>-9286.36</v>
      </c>
      <c r="K16" s="30"/>
      <c r="L16" s="31"/>
      <c r="M16" s="33"/>
      <c r="N16" s="31"/>
      <c r="O16" s="30"/>
      <c r="P16" s="31"/>
      <c r="Q16" s="33"/>
      <c r="R16" s="31"/>
      <c r="S16" s="29"/>
    </row>
    <row r="17" spans="2:19" ht="10.95" customHeight="1" x14ac:dyDescent="0.2">
      <c r="B17" s="5" t="s">
        <v>18</v>
      </c>
      <c r="C17" s="11">
        <v>23263.26</v>
      </c>
      <c r="D17" s="9">
        <v>23487.69</v>
      </c>
      <c r="E17" s="9">
        <f t="shared" si="0"/>
        <v>224.43000000000029</v>
      </c>
      <c r="K17" s="30"/>
      <c r="L17" s="33"/>
      <c r="M17" s="31"/>
      <c r="N17" s="31"/>
      <c r="O17" s="30"/>
      <c r="P17" s="33"/>
      <c r="Q17" s="31"/>
      <c r="R17" s="31"/>
      <c r="S17" s="29"/>
    </row>
    <row r="18" spans="2:19" ht="10.95" customHeight="1" x14ac:dyDescent="0.2">
      <c r="B18" s="5" t="s">
        <v>19</v>
      </c>
      <c r="C18" s="9">
        <v>205055.19</v>
      </c>
      <c r="D18" s="11"/>
      <c r="E18" s="9">
        <f t="shared" si="0"/>
        <v>-205055.19</v>
      </c>
      <c r="K18" s="30"/>
      <c r="L18" s="31"/>
      <c r="M18" s="33"/>
      <c r="N18" s="31"/>
      <c r="O18" s="30"/>
      <c r="P18" s="31"/>
      <c r="Q18" s="33"/>
      <c r="R18" s="31"/>
      <c r="S18" s="29"/>
    </row>
    <row r="19" spans="2:19" ht="10.95" customHeight="1" x14ac:dyDescent="0.2">
      <c r="B19" s="5" t="s">
        <v>20</v>
      </c>
      <c r="C19" s="9">
        <v>51743.94</v>
      </c>
      <c r="D19" s="9">
        <v>92017.03</v>
      </c>
      <c r="E19" s="9">
        <f t="shared" si="0"/>
        <v>40273.089999999997</v>
      </c>
      <c r="K19" s="30"/>
      <c r="L19" s="31"/>
      <c r="M19" s="31"/>
      <c r="N19" s="31"/>
      <c r="O19" s="30"/>
      <c r="P19" s="31"/>
      <c r="Q19" s="31"/>
      <c r="R19" s="31"/>
      <c r="S19" s="29"/>
    </row>
    <row r="20" spans="2:19" ht="10.95" customHeight="1" x14ac:dyDescent="0.2">
      <c r="B20" s="5" t="s">
        <v>21</v>
      </c>
      <c r="C20" s="11"/>
      <c r="D20" s="9">
        <v>74912.02</v>
      </c>
      <c r="E20" s="9">
        <f t="shared" si="0"/>
        <v>74912.02</v>
      </c>
      <c r="K20" s="30"/>
      <c r="L20" s="33"/>
      <c r="M20" s="31"/>
      <c r="N20" s="31"/>
      <c r="O20" s="30"/>
      <c r="P20" s="33"/>
      <c r="Q20" s="31"/>
      <c r="R20" s="31"/>
      <c r="S20" s="29"/>
    </row>
    <row r="21" spans="2:19" ht="10.95" customHeight="1" x14ac:dyDescent="0.2">
      <c r="B21" s="5" t="s">
        <v>22</v>
      </c>
      <c r="C21" s="9">
        <v>907637.25</v>
      </c>
      <c r="D21" s="9">
        <v>705496.84</v>
      </c>
      <c r="E21" s="9">
        <f t="shared" si="0"/>
        <v>-202140.41000000003</v>
      </c>
      <c r="K21" s="30"/>
      <c r="L21" s="31"/>
      <c r="M21" s="31"/>
      <c r="N21" s="31"/>
      <c r="O21" s="30"/>
      <c r="P21" s="31"/>
      <c r="Q21" s="31"/>
      <c r="R21" s="31"/>
      <c r="S21" s="29"/>
    </row>
    <row r="22" spans="2:19" ht="10.95" customHeight="1" x14ac:dyDescent="0.2">
      <c r="B22" s="5" t="s">
        <v>23</v>
      </c>
      <c r="C22" s="11"/>
      <c r="D22" s="9">
        <v>22566.18</v>
      </c>
      <c r="E22" s="9">
        <f t="shared" si="0"/>
        <v>22566.18</v>
      </c>
      <c r="K22" s="30"/>
      <c r="L22" s="33"/>
      <c r="M22" s="31"/>
      <c r="N22" s="31"/>
      <c r="O22" s="30"/>
      <c r="P22" s="33"/>
      <c r="Q22" s="31"/>
      <c r="R22" s="31"/>
      <c r="S22" s="29"/>
    </row>
    <row r="23" spans="2:19" ht="10.95" customHeight="1" x14ac:dyDescent="0.2">
      <c r="B23" s="5" t="s">
        <v>24</v>
      </c>
      <c r="C23" s="9">
        <v>37666.03</v>
      </c>
      <c r="D23" s="11"/>
      <c r="E23" s="9">
        <f t="shared" si="0"/>
        <v>-37666.03</v>
      </c>
      <c r="K23" s="30"/>
      <c r="L23" s="31"/>
      <c r="M23" s="33"/>
      <c r="N23" s="31"/>
      <c r="O23" s="30"/>
      <c r="P23" s="31"/>
      <c r="Q23" s="33"/>
      <c r="R23" s="31"/>
      <c r="S23" s="29"/>
    </row>
    <row r="24" spans="2:19" ht="10.95" customHeight="1" x14ac:dyDescent="0.2">
      <c r="B24" s="5" t="s">
        <v>25</v>
      </c>
      <c r="C24" s="9">
        <v>27708.25</v>
      </c>
      <c r="D24" s="9">
        <v>64815.37</v>
      </c>
      <c r="E24" s="9">
        <f t="shared" si="0"/>
        <v>37107.120000000003</v>
      </c>
      <c r="K24" s="30"/>
      <c r="L24" s="31"/>
      <c r="M24" s="31"/>
      <c r="N24" s="31"/>
      <c r="O24" s="30"/>
      <c r="P24" s="31"/>
      <c r="Q24" s="31"/>
      <c r="R24" s="31"/>
      <c r="S24" s="29"/>
    </row>
    <row r="25" spans="2:19" ht="10.95" customHeight="1" x14ac:dyDescent="0.2">
      <c r="B25" s="5" t="s">
        <v>26</v>
      </c>
      <c r="C25" s="9">
        <v>151214.51</v>
      </c>
      <c r="D25" s="9">
        <v>149526.26999999999</v>
      </c>
      <c r="E25" s="9">
        <f t="shared" si="0"/>
        <v>-1688.2400000000198</v>
      </c>
      <c r="K25" s="30"/>
      <c r="L25" s="31"/>
      <c r="M25" s="31"/>
      <c r="N25" s="31"/>
      <c r="O25" s="30"/>
      <c r="P25" s="31"/>
      <c r="Q25" s="31"/>
      <c r="R25" s="31"/>
      <c r="S25" s="29"/>
    </row>
    <row r="26" spans="2:19" ht="10.95" customHeight="1" x14ac:dyDescent="0.2">
      <c r="B26" s="12" t="s">
        <v>27</v>
      </c>
      <c r="C26" s="13">
        <f>SUM(C14:C25)</f>
        <v>1464836.62</v>
      </c>
      <c r="D26" s="13">
        <f t="shared" ref="D26:E26" si="1">SUM(D14:D25)</f>
        <v>1191021.7</v>
      </c>
      <c r="E26" s="13">
        <f t="shared" si="1"/>
        <v>-273814.92000000004</v>
      </c>
      <c r="K26" s="34"/>
      <c r="L26" s="35"/>
      <c r="M26" s="36"/>
      <c r="N26" s="35"/>
      <c r="O26" s="34"/>
      <c r="P26" s="35"/>
      <c r="Q26" s="35"/>
      <c r="R26" s="35"/>
      <c r="S26" s="29"/>
    </row>
    <row r="27" spans="2:19" ht="11.4" customHeight="1" x14ac:dyDescent="0.2">
      <c r="K27" s="29"/>
      <c r="L27" s="29"/>
      <c r="M27" s="29"/>
      <c r="N27" s="29"/>
      <c r="O27" s="29"/>
      <c r="P27" s="29"/>
      <c r="Q27" s="29"/>
      <c r="R27" s="29"/>
      <c r="S27" s="29"/>
    </row>
    <row r="28" spans="2:19" ht="25.95" customHeight="1" x14ac:dyDescent="0.25">
      <c r="B28" s="44" t="s">
        <v>28</v>
      </c>
      <c r="C28" s="44"/>
      <c r="D28" s="44"/>
      <c r="E28" s="44"/>
      <c r="F28" s="44"/>
      <c r="G28" s="44"/>
      <c r="K28" s="29"/>
      <c r="L28" s="29"/>
      <c r="M28" s="29"/>
      <c r="N28" s="29"/>
      <c r="O28" s="29"/>
      <c r="P28" s="29"/>
      <c r="Q28" s="29"/>
      <c r="R28" s="29"/>
      <c r="S28" s="29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9" ht="12" customHeight="1" x14ac:dyDescent="0.25">
      <c r="B31" s="14" t="s">
        <v>33</v>
      </c>
      <c r="C31" s="15">
        <v>145625.93</v>
      </c>
      <c r="D31" s="16">
        <v>1654321.3</v>
      </c>
      <c r="E31" s="15">
        <f>SUM(E32:E42)</f>
        <v>1625335.71</v>
      </c>
      <c r="F31" s="15">
        <f>SUM(F32:F42)</f>
        <v>174611.51999999984</v>
      </c>
      <c r="G31" s="37">
        <f>E31/D31</f>
        <v>0.98247886308421462</v>
      </c>
    </row>
    <row r="32" spans="2:19" ht="10.95" customHeight="1" x14ac:dyDescent="0.2">
      <c r="B32" s="17" t="s">
        <v>34</v>
      </c>
      <c r="C32" s="18">
        <v>166.73</v>
      </c>
      <c r="D32" s="9">
        <v>4885.92</v>
      </c>
      <c r="E32" s="9">
        <v>4760.63</v>
      </c>
      <c r="F32" s="18">
        <f>C32+D32-E32</f>
        <v>292.01999999999953</v>
      </c>
      <c r="G32" s="11"/>
    </row>
    <row r="33" spans="2:7" ht="10.95" customHeight="1" x14ac:dyDescent="0.2">
      <c r="B33" s="17" t="s">
        <v>35</v>
      </c>
      <c r="C33" s="9">
        <v>22444.62</v>
      </c>
      <c r="D33" s="9">
        <v>458413.68</v>
      </c>
      <c r="E33" s="9">
        <v>438185.53</v>
      </c>
      <c r="F33" s="18">
        <f t="shared" ref="F33:F42" si="2">C33+D33-E33</f>
        <v>42672.76999999996</v>
      </c>
      <c r="G33" s="11"/>
    </row>
    <row r="34" spans="2:7" ht="10.95" customHeight="1" x14ac:dyDescent="0.2">
      <c r="B34" s="17" t="s">
        <v>36</v>
      </c>
      <c r="C34" s="11"/>
      <c r="D34" s="11"/>
      <c r="E34" s="11"/>
      <c r="F34" s="18">
        <f t="shared" si="2"/>
        <v>0</v>
      </c>
      <c r="G34" s="11"/>
    </row>
    <row r="35" spans="2:7" ht="10.95" customHeight="1" x14ac:dyDescent="0.2">
      <c r="B35" s="5" t="s">
        <v>15</v>
      </c>
      <c r="C35" s="9">
        <v>5311.09</v>
      </c>
      <c r="D35" s="10">
        <v>58200.3</v>
      </c>
      <c r="E35" s="9">
        <v>61732.13</v>
      </c>
      <c r="F35" s="18">
        <f t="shared" si="2"/>
        <v>1779.260000000002</v>
      </c>
      <c r="G35" s="5"/>
    </row>
    <row r="36" spans="2:7" ht="10.95" customHeight="1" x14ac:dyDescent="0.2">
      <c r="B36" s="5" t="s">
        <v>18</v>
      </c>
      <c r="C36" s="9">
        <v>9429.8799999999992</v>
      </c>
      <c r="D36" s="9">
        <v>23487.69</v>
      </c>
      <c r="E36" s="9">
        <v>23067.45</v>
      </c>
      <c r="F36" s="18">
        <f t="shared" si="2"/>
        <v>9850.119999999999</v>
      </c>
      <c r="G36" s="5"/>
    </row>
    <row r="37" spans="2:7" ht="10.95" customHeight="1" x14ac:dyDescent="0.2">
      <c r="B37" s="5" t="s">
        <v>20</v>
      </c>
      <c r="C37" s="9">
        <v>5558.06</v>
      </c>
      <c r="D37" s="9">
        <v>92017.03</v>
      </c>
      <c r="E37" s="9">
        <v>97819.44</v>
      </c>
      <c r="F37" s="18">
        <f t="shared" si="2"/>
        <v>-244.35000000000582</v>
      </c>
      <c r="G37" s="5"/>
    </row>
    <row r="38" spans="2:7" ht="10.95" customHeight="1" x14ac:dyDescent="0.2">
      <c r="B38" s="5" t="s">
        <v>21</v>
      </c>
      <c r="C38" s="9">
        <v>10896.14</v>
      </c>
      <c r="D38" s="9">
        <v>74912.02</v>
      </c>
      <c r="E38" s="9">
        <v>80691.48</v>
      </c>
      <c r="F38" s="18">
        <f t="shared" si="2"/>
        <v>5116.6800000000076</v>
      </c>
      <c r="G38" s="5"/>
    </row>
    <row r="39" spans="2:7" ht="10.95" customHeight="1" x14ac:dyDescent="0.2">
      <c r="B39" s="5" t="s">
        <v>22</v>
      </c>
      <c r="C39" s="9">
        <v>70303.570000000007</v>
      </c>
      <c r="D39" s="9">
        <v>705496.84</v>
      </c>
      <c r="E39" s="9">
        <v>681074.74</v>
      </c>
      <c r="F39" s="18">
        <f t="shared" si="2"/>
        <v>94725.669999999925</v>
      </c>
      <c r="G39" s="5"/>
    </row>
    <row r="40" spans="2:7" ht="10.95" customHeight="1" x14ac:dyDescent="0.2">
      <c r="B40" s="5" t="s">
        <v>23</v>
      </c>
      <c r="C40" s="9">
        <v>3125.79</v>
      </c>
      <c r="D40" s="9">
        <v>22566.18</v>
      </c>
      <c r="E40" s="9">
        <v>24114.17</v>
      </c>
      <c r="F40" s="18">
        <f t="shared" si="2"/>
        <v>1577.8000000000029</v>
      </c>
      <c r="G40" s="5"/>
    </row>
    <row r="41" spans="2:7" ht="10.95" customHeight="1" x14ac:dyDescent="0.2">
      <c r="B41" s="5" t="s">
        <v>25</v>
      </c>
      <c r="C41" s="9">
        <v>4367.84</v>
      </c>
      <c r="D41" s="9">
        <v>64815.37</v>
      </c>
      <c r="E41" s="9">
        <v>66991.25</v>
      </c>
      <c r="F41" s="18">
        <f t="shared" si="2"/>
        <v>2191.9600000000064</v>
      </c>
      <c r="G41" s="5"/>
    </row>
    <row r="42" spans="2:7" ht="10.95" customHeight="1" x14ac:dyDescent="0.2">
      <c r="B42" s="5" t="s">
        <v>26</v>
      </c>
      <c r="C42" s="9">
        <v>14022.21</v>
      </c>
      <c r="D42" s="9">
        <v>149526.26999999999</v>
      </c>
      <c r="E42" s="9">
        <v>146898.89000000001</v>
      </c>
      <c r="F42" s="18">
        <f t="shared" si="2"/>
        <v>16649.589999999967</v>
      </c>
      <c r="G42" s="5"/>
    </row>
    <row r="44" spans="2:7" ht="13.05" customHeight="1" x14ac:dyDescent="0.25">
      <c r="B44" s="45" t="s">
        <v>37</v>
      </c>
      <c r="C44" s="45"/>
      <c r="D44" s="45"/>
      <c r="E44" s="45"/>
      <c r="F44" s="45"/>
      <c r="G44" s="45"/>
    </row>
    <row r="45" spans="2:7" ht="12" customHeight="1" x14ac:dyDescent="0.25">
      <c r="B45" s="14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9">
        <f>SUM(C47:C59)</f>
        <v>456355.77039999998</v>
      </c>
      <c r="D46" s="9">
        <v>458413.68</v>
      </c>
      <c r="E46" s="28">
        <f>D46-C46</f>
        <v>2057.9096000000136</v>
      </c>
      <c r="F46" s="20"/>
    </row>
    <row r="47" spans="2:7" ht="10.95" customHeight="1" x14ac:dyDescent="0.2">
      <c r="B47" s="21" t="s">
        <v>42</v>
      </c>
      <c r="C47" s="9">
        <v>35177.99</v>
      </c>
      <c r="D47" s="11"/>
      <c r="E47" s="11"/>
      <c r="F47" s="20"/>
    </row>
    <row r="48" spans="2:7" ht="10.95" customHeight="1" x14ac:dyDescent="0.2">
      <c r="B48" s="5" t="s">
        <v>43</v>
      </c>
      <c r="C48" s="9">
        <v>14090.72</v>
      </c>
      <c r="D48" s="5"/>
      <c r="E48" s="5"/>
      <c r="F48" s="20"/>
    </row>
    <row r="49" spans="2:11" ht="10.95" customHeight="1" x14ac:dyDescent="0.2">
      <c r="B49" s="5" t="s">
        <v>44</v>
      </c>
      <c r="C49" s="9">
        <v>82038.91</v>
      </c>
      <c r="D49" s="11"/>
      <c r="E49" s="5"/>
      <c r="F49" s="20"/>
    </row>
    <row r="50" spans="2:11" ht="10.95" customHeight="1" x14ac:dyDescent="0.2">
      <c r="B50" s="21" t="s">
        <v>45</v>
      </c>
      <c r="C50" s="11"/>
      <c r="D50" s="11"/>
      <c r="E50" s="11"/>
      <c r="F50" s="20"/>
    </row>
    <row r="51" spans="2:11" ht="10.95" customHeight="1" x14ac:dyDescent="0.2">
      <c r="B51" s="21" t="s">
        <v>46</v>
      </c>
      <c r="C51" s="11">
        <f>753.36*12</f>
        <v>9040.32</v>
      </c>
      <c r="D51" s="11"/>
      <c r="E51" s="11"/>
      <c r="F51" s="20"/>
    </row>
    <row r="52" spans="2:11" ht="10.95" customHeight="1" x14ac:dyDescent="0.2">
      <c r="B52" s="21" t="s">
        <v>47</v>
      </c>
      <c r="C52" s="11"/>
      <c r="D52" s="11"/>
      <c r="E52" s="11"/>
      <c r="F52" s="20"/>
    </row>
    <row r="53" spans="2:11" ht="33" customHeight="1" x14ac:dyDescent="0.2">
      <c r="B53" s="21" t="s">
        <v>48</v>
      </c>
      <c r="C53" s="18">
        <v>90.89</v>
      </c>
      <c r="D53" s="11"/>
      <c r="E53" s="11"/>
      <c r="F53" s="20"/>
    </row>
    <row r="54" spans="2:11" ht="22.05" customHeight="1" x14ac:dyDescent="0.2">
      <c r="B54" s="21" t="s">
        <v>49</v>
      </c>
      <c r="C54" s="9">
        <v>104132.29</v>
      </c>
      <c r="D54" s="11"/>
      <c r="E54" s="11"/>
      <c r="F54" s="20"/>
    </row>
    <row r="55" spans="2:11" ht="10.95" customHeight="1" x14ac:dyDescent="0.2">
      <c r="B55" s="21" t="s">
        <v>50</v>
      </c>
      <c r="C55" s="11"/>
      <c r="D55" s="11"/>
      <c r="E55" s="11"/>
      <c r="F55" s="20"/>
    </row>
    <row r="56" spans="2:11" ht="10.95" customHeight="1" x14ac:dyDescent="0.2">
      <c r="B56" s="21" t="s">
        <v>51</v>
      </c>
      <c r="C56" s="11"/>
      <c r="D56" s="11"/>
      <c r="E56" s="11"/>
      <c r="F56" s="20"/>
    </row>
    <row r="57" spans="2:11" ht="10.95" customHeight="1" x14ac:dyDescent="0.2">
      <c r="B57" s="22" t="s">
        <v>52</v>
      </c>
      <c r="C57" s="28">
        <v>128355.83040000001</v>
      </c>
      <c r="D57" s="5"/>
      <c r="E57" s="5"/>
      <c r="F57" s="20"/>
      <c r="K57" s="38"/>
    </row>
    <row r="58" spans="2:11" ht="33" customHeight="1" x14ac:dyDescent="0.2">
      <c r="B58" s="23" t="s">
        <v>53</v>
      </c>
      <c r="C58" s="24">
        <v>78785.06</v>
      </c>
      <c r="D58" s="11"/>
      <c r="E58" s="11"/>
    </row>
    <row r="59" spans="2:11" ht="10.95" customHeight="1" x14ac:dyDescent="0.2">
      <c r="B59" s="23" t="s">
        <v>54</v>
      </c>
      <c r="C59" s="11">
        <f>1934.9*0.2*12</f>
        <v>4643.76</v>
      </c>
      <c r="D59" s="11"/>
      <c r="E59" s="11"/>
    </row>
    <row r="61" spans="2:11" ht="11.4" customHeight="1" x14ac:dyDescent="0.25">
      <c r="B61" s="46" t="s">
        <v>64</v>
      </c>
      <c r="C61" s="46"/>
      <c r="D61" s="46"/>
      <c r="E61" s="46"/>
      <c r="F61" s="46"/>
      <c r="G61" s="46"/>
    </row>
    <row r="62" spans="2:11" ht="11.4" customHeight="1" x14ac:dyDescent="0.2">
      <c r="B62" s="39"/>
      <c r="C62" s="40" t="s">
        <v>65</v>
      </c>
      <c r="D62" s="40" t="s">
        <v>66</v>
      </c>
      <c r="E62" s="40" t="s">
        <v>67</v>
      </c>
    </row>
    <row r="63" spans="2:11" ht="11.4" customHeight="1" x14ac:dyDescent="0.2">
      <c r="B63" s="41" t="s">
        <v>68</v>
      </c>
      <c r="C63" s="42">
        <v>0</v>
      </c>
      <c r="D63" s="42">
        <v>0</v>
      </c>
      <c r="E63" s="47">
        <v>4089.57</v>
      </c>
    </row>
    <row r="64" spans="2:11" ht="11.4" customHeight="1" x14ac:dyDescent="0.2">
      <c r="B64" s="41" t="s">
        <v>69</v>
      </c>
      <c r="C64" s="42">
        <v>11684.49</v>
      </c>
      <c r="D64" s="42">
        <v>7900.98</v>
      </c>
      <c r="E64" s="48"/>
    </row>
    <row r="66" spans="2:7" ht="11.4" customHeight="1" x14ac:dyDescent="0.25">
      <c r="B66" s="49" t="s">
        <v>62</v>
      </c>
      <c r="C66" s="49"/>
      <c r="D66" s="49"/>
      <c r="E66" s="49"/>
      <c r="F66" s="49"/>
    </row>
    <row r="67" spans="2:7" ht="11.4" customHeight="1" x14ac:dyDescent="0.2">
      <c r="B67" s="50" t="s">
        <v>63</v>
      </c>
      <c r="C67" s="52">
        <v>-21078.240000000002</v>
      </c>
      <c r="D67" s="53"/>
      <c r="E67" s="54"/>
    </row>
    <row r="68" spans="2:7" ht="11.4" customHeight="1" x14ac:dyDescent="0.2">
      <c r="B68" s="51"/>
      <c r="C68" s="55"/>
      <c r="D68" s="56"/>
      <c r="E68" s="57"/>
    </row>
    <row r="70" spans="2:7" ht="13.05" customHeight="1" x14ac:dyDescent="0.25">
      <c r="B70" s="45" t="s">
        <v>55</v>
      </c>
      <c r="C70" s="45"/>
      <c r="D70" s="45"/>
      <c r="E70" s="45"/>
      <c r="F70" s="45"/>
      <c r="G70" s="45"/>
    </row>
    <row r="71" spans="2:7" ht="10.95" customHeight="1" x14ac:dyDescent="0.2">
      <c r="B71" s="5" t="s">
        <v>61</v>
      </c>
      <c r="C71" s="11"/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1"/>
    </row>
    <row r="75" spans="2:7" s="1" customFormat="1" ht="28.05" customHeight="1" x14ac:dyDescent="0.2"/>
    <row r="76" spans="2:7" ht="12" customHeight="1" x14ac:dyDescent="0.25">
      <c r="B76" s="25" t="s">
        <v>59</v>
      </c>
      <c r="C76" s="26"/>
      <c r="D76" s="27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2016-03-31T10:07:36Z</dcterms:modified>
</cp:coreProperties>
</file>