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<sst xmlns="http://schemas.openxmlformats.org/spreadsheetml/2006/main" count="61" uniqueCount="54">
  <si>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</si>
  <si>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</si>
  <si>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</si>
  <si>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</si>
  <si>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</si>
  <si>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</si>
  <si>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</si>
  <si>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</si>
  <si>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</si>
  <si>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</si>
  <si>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</si>
  <si>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</si>
  <si>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</si>
  <si>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</si>
  <si>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</si>
  <si>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</si>
  <si>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</si>
  <si>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</si>
  <si>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</si>
  <si>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</si>
  <si>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</si>
  <si>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</si>
  <si>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</si>
  <si>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</si>
  <si>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</si>
  <si>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</si>
  <si>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</si>
  <si>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</si>
  <si>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</si>
  <si>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</si>
  <si>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</si>
  <si>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</si>
  <si>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</si>
  <si>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</si>
  <si>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</si>
  <si>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</si>
  <si>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</si>
  <si>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</si>
  <si>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</si>
  <si>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</si>
  <si>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</si>
  <si>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</si>
  <si>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</si>
  <si>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</si>
  <si>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Токарей д. № 11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</si>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</sst>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L41" sqref="L4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571.2</v>
      </c>
    </row>
    <row r="7" spans="1:4" ht="11.25">
      <c r="A7" s="4"/>
      <c r="B7" s="5" t="s">
        <v>5</v>
      </c>
      <c r="C7" s="6" t="s">
        <v>4</v>
      </c>
      <c r="D7" s="7">
        <v>571.2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23622.76</v>
      </c>
      <c r="D12" s="7">
        <v>42327.92</v>
      </c>
      <c r="E12" s="7">
        <v>39801.52</v>
      </c>
      <c r="F12" s="7">
        <f>C12+D12-E12</f>
        <v>26149.159999999996</v>
      </c>
    </row>
    <row r="13" spans="2:6" ht="11.25">
      <c r="B13" s="5" t="s">
        <v>10</v>
      </c>
      <c r="C13" s="7">
        <v>63007.8</v>
      </c>
      <c r="D13" s="7">
        <v>117908.67</v>
      </c>
      <c r="E13" s="7">
        <v>108483.04</v>
      </c>
      <c r="F13" s="7">
        <f>C13+D13-E13</f>
        <v>72433.43000000001</v>
      </c>
    </row>
    <row r="14" spans="2:6" ht="11.25">
      <c r="B14" s="10" t="s">
        <v>11</v>
      </c>
      <c r="C14" s="22">
        <f>C12+C13</f>
        <v>86630.56</v>
      </c>
      <c r="D14" s="22">
        <f>D12+D13</f>
        <v>160236.59</v>
      </c>
      <c r="E14" s="22">
        <f>SUM(E12:E13)</f>
        <v>148284.56</v>
      </c>
      <c r="F14" s="22">
        <f>F12+F13</f>
        <v>98582.59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65362.87</v>
      </c>
      <c r="D19" s="20">
        <f>D20+D21+D22+D23</f>
        <v>126810.41</v>
      </c>
      <c r="E19" s="20">
        <f>E20+E21+E22+E23</f>
        <v>118226.41</v>
      </c>
      <c r="F19" s="20">
        <f>F20+F21+F22+F23</f>
        <v>73946.87</v>
      </c>
      <c r="G19" s="24">
        <f>E19/D19*100</f>
        <v>93.23083964478941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65362.87</v>
      </c>
      <c r="D21" s="7">
        <v>126810.41</v>
      </c>
      <c r="E21" s="7">
        <v>118226.41</v>
      </c>
      <c r="F21" s="7">
        <f>C21+D21-E21</f>
        <v>73946.87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-69191.96</v>
      </c>
      <c r="D27" s="34">
        <f>D28+D29+D30+D31+D32+D33+D34+D35+D36+D37+D41</f>
        <v>114815.35</v>
      </c>
      <c r="E27" s="34">
        <f>E19</f>
        <v>118226.41</v>
      </c>
      <c r="F27" s="34">
        <f>C27+E27-D27</f>
        <v>-65780.90000000001</v>
      </c>
    </row>
    <row r="28" spans="1:8" ht="21.75" customHeight="1">
      <c r="A28"/>
      <c r="B28" s="14" t="s">
        <v>38</v>
      </c>
      <c r="C28" s="7"/>
      <c r="D28" s="7">
        <f>13366.06+431</f>
        <v>13797.06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28702.57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6730+1200</f>
        <v>7930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2115+1408+5873+975+5108+8000</f>
        <v>23479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3907.01+1308.27</f>
        <v>5215.280000000001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29650.309999999998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19586.03</v>
      </c>
      <c r="E38" s="5"/>
      <c r="F38" s="5"/>
    </row>
    <row r="39" spans="1:8" ht="32.25" customHeight="1">
      <c r="A39"/>
      <c r="B39" s="16" t="s">
        <v>27</v>
      </c>
      <c r="C39" s="25"/>
      <c r="D39" s="25">
        <v>8058.95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2005.33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6041.13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281.79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785.34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4974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2018-03-24T07:08:01Z</dcterms:modified>
  <cp:category/>
  <cp:version/>
  <cp:contentType/>
  <cp:contentStatus/>
  <cp:revision>1</cp:revision>
</cp:coreProperties>
</file>