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<sst xmlns="http://schemas.openxmlformats.org/spreadsheetml/2006/main" count="52" uniqueCount="48">
  <si>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</si>
  <si>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</si>
  <si>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</si>
  <si>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</si>
  <si>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</si>
  <si>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</si>
  <si>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</si>
  <si>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</si>
  <si>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</si>
  <si>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</si>
  <si>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</si>
  <si>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</si>
  <si>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</si>
  <si>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</si>
  <si>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</si>
  <si>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</si>
  <si>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</si>
  <si>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</si>
  <si>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</si>
  <si>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</si>
  <si>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</si>
  <si>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</si>
  <si>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</si>
  <si>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</si>
  <si>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</si>
  <si>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</si>
  <si>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</si>
  <si>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</si>
  <si>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</si>
  <si>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</si>
  <si>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</si>
  <si>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</si>
  <si>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</si>
  <si>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</si>
  <si>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</si>
  <si>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</si>
  <si>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</si>
  <si>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</si>
  <si>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</si>
  <si>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</si>
  <si>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</si>
  <si>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</si>
  <si>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</si>
  <si>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</si>
  <si>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</si>
  <si>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</si>
  <si>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</si>
  <si>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Токарей д. № 5А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</si>
</sst>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46"/>
  <sheetViews>
    <sheetView tabSelected="1" zoomScalePageLayoutView="0" workbookViewId="0" topLeftCell="A22">
      <selection activeCell="L50" sqref="L50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7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538.3</v>
      </c>
    </row>
    <row r="7" spans="1:4" ht="11.25">
      <c r="A7" s="4"/>
      <c r="B7" s="5" t="s">
        <v>5</v>
      </c>
      <c r="C7" s="6" t="s">
        <v>4</v>
      </c>
      <c r="D7" s="7">
        <v>508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40887</v>
      </c>
      <c r="D13" s="19">
        <f>D14+D15+D16+D17</f>
        <v>134478.49</v>
      </c>
      <c r="E13" s="19">
        <f>E14+E15+E16+E17</f>
        <v>102219.2</v>
      </c>
      <c r="F13" s="19">
        <f>F14+F15+F16+F17</f>
        <v>73146.29</v>
      </c>
      <c r="G13" s="22">
        <f>E13/D13*100</f>
        <v>76.01156140286822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40887</v>
      </c>
      <c r="D15" s="7">
        <v>134478.49</v>
      </c>
      <c r="E15" s="7">
        <v>102219.2</v>
      </c>
      <c r="F15" s="7">
        <f>C15+D15-E15</f>
        <v>73146.29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f>C17+D17-E17</f>
        <v>0</v>
      </c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2" ht="11.25">
      <c r="B21" s="28"/>
      <c r="C21" s="32">
        <v>5793.32</v>
      </c>
      <c r="D21" s="32">
        <f>D22+D23+D24+D25+D26+D27+D28+D29+D30+D31+D35</f>
        <v>125475.53000000001</v>
      </c>
      <c r="E21" s="32">
        <f>E13</f>
        <v>102219.2</v>
      </c>
      <c r="F21" s="32">
        <f>C21+E21-D21</f>
        <v>-17463.010000000024</v>
      </c>
      <c r="L21" s="37"/>
    </row>
    <row r="22" spans="1:8" ht="21.75" customHeight="1">
      <c r="A22"/>
      <c r="B22" s="13" t="s">
        <v>34</v>
      </c>
      <c r="C22" s="7"/>
      <c r="D22" s="7">
        <f>4181+11304.3+2374.2</f>
        <v>17859.5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1078</v>
      </c>
      <c r="E23" s="5"/>
      <c r="F23" s="5"/>
    </row>
    <row r="24" spans="2:6" ht="11.25">
      <c r="B24" s="5" t="s">
        <v>18</v>
      </c>
      <c r="C24" s="7"/>
      <c r="D24" s="7">
        <v>36352.69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>
        <v>2502.44</v>
      </c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2400+7400</f>
        <v>9800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13348+5611</f>
        <v>18959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4284.22+1209.6</f>
        <v>5493.82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24497.86</v>
      </c>
      <c r="E31" s="9"/>
      <c r="F31" s="9"/>
      <c r="G31"/>
      <c r="H31"/>
    </row>
    <row r="32" spans="2:6" ht="11.25">
      <c r="B32" s="14" t="s">
        <v>33</v>
      </c>
      <c r="C32" s="7"/>
      <c r="D32" s="7">
        <v>19088.79</v>
      </c>
      <c r="E32" s="5"/>
      <c r="F32" s="5"/>
    </row>
    <row r="33" spans="1:8" ht="32.25" customHeight="1">
      <c r="A33"/>
      <c r="B33" s="15" t="s">
        <v>23</v>
      </c>
      <c r="C33" s="23"/>
      <c r="D33" s="23">
        <v>3547.44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1861.63</v>
      </c>
      <c r="E34" s="9"/>
      <c r="F34" s="9"/>
      <c r="G34"/>
      <c r="H34"/>
    </row>
    <row r="35" spans="1:8" ht="21" customHeight="1">
      <c r="A35"/>
      <c r="B35" s="15" t="s">
        <v>39</v>
      </c>
      <c r="C35" s="7"/>
      <c r="D35" s="7">
        <f>D36+D37+D38+D39</f>
        <v>8932.220000000001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657.95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1314.75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6959.52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5456.7</v>
      </c>
      <c r="D43" s="7">
        <v>8217.09</v>
      </c>
      <c r="E43" s="7">
        <f>C43*0.35</f>
        <v>1909.8449999999998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2020-03-19T09:31:47Z</dcterms:modified>
  <cp:category/>
  <cp:version/>
  <cp:contentType/>
  <cp:contentStatus/>
  <cp:revision>1</cp:revision>
</cp:coreProperties>
</file>