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<sst xmlns="http://schemas.openxmlformats.org/spreadsheetml/2006/main" count="60" uniqueCount="53">
  <si>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</si>
  <si>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</si>
  <si>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</si>
  <si>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</si>
  <si>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</si>
  <si>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</si>
  <si>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</si>
  <si>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</si>
  <si>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</si>
  <si>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</si>
  <si>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</si>
  <si>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</si>
  <si>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</si>
  <si>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</si>
  <si>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</si>
  <si>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</si>
  <si>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</si>
  <si>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</si>
  <si>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</si>
  <si>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</si>
  <si>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</si>
  <si>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</si>
  <si>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</si>
  <si>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</si>
  <si>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</si>
  <si>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</si>
  <si>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</si>
  <si>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</si>
  <si>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</si>
  <si>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</si>
  <si>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</si>
  <si>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</si>
  <si>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</si>
  <si>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</si>
  <si>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</si>
  <si>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</si>
  <si>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</si>
  <si>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</si>
  <si>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</si>
  <si>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</si>
  <si>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</si>
  <si>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</si>
  <si>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</si>
  <si>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</si>
  <si>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Гагарина д. № 15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</si>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</sst>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M38" sqref="M3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3064.4</v>
      </c>
    </row>
    <row r="7" spans="1:4" ht="11.25">
      <c r="A7" s="4"/>
      <c r="B7" s="5" t="s">
        <v>5</v>
      </c>
      <c r="C7" s="6" t="s">
        <v>4</v>
      </c>
      <c r="D7" s="7">
        <v>3064.4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18633.93</v>
      </c>
      <c r="D12" s="7">
        <v>83099.31</v>
      </c>
      <c r="E12" s="7">
        <v>73336.25</v>
      </c>
      <c r="F12" s="7">
        <f>C12+D12-E12</f>
        <v>28396.98999999999</v>
      </c>
    </row>
    <row r="13" spans="2:6" ht="11.25">
      <c r="B13" s="5" t="s">
        <v>10</v>
      </c>
      <c r="C13" s="7">
        <v>39874.84</v>
      </c>
      <c r="D13" s="7">
        <v>183820.96</v>
      </c>
      <c r="E13" s="7">
        <v>161711.3</v>
      </c>
      <c r="F13" s="7">
        <f>C13+D13-E13</f>
        <v>61984.5</v>
      </c>
    </row>
    <row r="14" spans="2:6" ht="11.25">
      <c r="B14" s="10" t="s">
        <v>11</v>
      </c>
      <c r="C14" s="22">
        <f>C12+C13</f>
        <v>58508.77</v>
      </c>
      <c r="D14" s="22">
        <f>D12+D13</f>
        <v>266920.27</v>
      </c>
      <c r="E14" s="22">
        <f>SUM(E12:E13)</f>
        <v>235047.55</v>
      </c>
      <c r="F14" s="22">
        <f>F12+F13</f>
        <v>90381.48999999999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106418.27</v>
      </c>
      <c r="D19" s="20">
        <f>D20+D21+D22+D23</f>
        <v>634784.26</v>
      </c>
      <c r="E19" s="20">
        <f>E20+E21+E22+E23</f>
        <v>616093.52</v>
      </c>
      <c r="F19" s="20">
        <f>F20+F21+F22+F23</f>
        <v>125109.01000000001</v>
      </c>
      <c r="G19" s="24">
        <f>E19/D19*100</f>
        <v>97.05557601570021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106418.27</v>
      </c>
      <c r="D21" s="7">
        <v>634784.26</v>
      </c>
      <c r="E21" s="7">
        <v>616093.52</v>
      </c>
      <c r="F21" s="7">
        <f>C21+D21-E21</f>
        <v>125109.01000000001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52080.63</v>
      </c>
      <c r="D27" s="34">
        <f>D28+D29+D30+D31+D32+D33+D34+D35+D36+D37+D41</f>
        <v>650887.2</v>
      </c>
      <c r="E27" s="34">
        <f>E19</f>
        <v>616093.52</v>
      </c>
      <c r="F27" s="34">
        <f>C27+E27-D27</f>
        <v>17286.95000000007</v>
      </c>
    </row>
    <row r="28" spans="1:8" ht="21.75" customHeight="1">
      <c r="A28"/>
      <c r="B28" s="14" t="s">
        <v>38</v>
      </c>
      <c r="C28" s="7"/>
      <c r="D28" s="7">
        <f>5008+71706.95+10324.25+2037.93</f>
        <v>89077.12999999999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90425.96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13559.48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7100+6450</f>
        <v>13550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3626+10000</f>
        <v>13626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21411+1661+5310+20156+21047+33018.17</f>
        <v>102603.17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20960.5+20000</f>
        <v>40960.5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141571.74</v>
      </c>
      <c r="E37" s="9"/>
      <c r="F37" s="9"/>
      <c r="G37"/>
      <c r="H37"/>
    </row>
    <row r="38" spans="2:6" ht="11.25">
      <c r="B38" s="15" t="s">
        <v>37</v>
      </c>
      <c r="C38" s="7"/>
      <c r="D38" s="7">
        <v>105076.01</v>
      </c>
      <c r="E38" s="5"/>
      <c r="F38" s="5"/>
    </row>
    <row r="39" spans="1:8" ht="32.25" customHeight="1">
      <c r="A39"/>
      <c r="B39" s="16" t="s">
        <v>27</v>
      </c>
      <c r="C39" s="25"/>
      <c r="D39" s="25">
        <v>25737.42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10758.31</v>
      </c>
      <c r="E40" s="9"/>
      <c r="F40" s="9"/>
      <c r="G40"/>
      <c r="H40"/>
    </row>
    <row r="41" spans="1:8" ht="11.25" customHeight="1">
      <c r="A41"/>
      <c r="B41" s="16" t="s">
        <v>46</v>
      </c>
      <c r="C41" s="7"/>
      <c r="D41" s="7">
        <f>D42+D43+D44+D45</f>
        <v>145513.22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1543.31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4133.82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139836.09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/>
      <c r="C49" s="7"/>
      <c r="D49" s="6"/>
      <c r="E49" s="6"/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2018-03-22T06:50:47Z</dcterms:modified>
  <cp:category/>
  <cp:version/>
  <cp:contentType/>
  <cp:contentStatus/>
  <cp:revision>1</cp:revision>
</cp:coreProperties>
</file>