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<sst xmlns="http://schemas.openxmlformats.org/spreadsheetml/2006/main" count="62" uniqueCount="54">
  <si>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</si>
  <si>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</si>
  <si>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</si>
  <si>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</si>
  <si>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</si>
  <si>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</si>
  <si>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</si>
  <si>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</si>
  <si>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</si>
  <si>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</si>
  <si>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</si>
  <si>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</si>
  <si>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</si>
  <si>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</si>
  <si>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</si>
  <si>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</si>
  <si>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</si>
  <si>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</si>
  <si>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</si>
  <si>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</si>
  <si>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</si>
  <si>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</si>
  <si>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</si>
  <si>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</si>
  <si>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</si>
  <si>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</si>
  <si>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</si>
  <si>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</si>
  <si>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</si>
  <si>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</si>
  <si>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</si>
  <si>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</si>
  <si>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</si>
  <si>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</si>
  <si>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</si>
  <si>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</si>
  <si>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</si>
  <si>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</si>
  <si>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</si>
  <si>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</si>
  <si>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</si>
  <si>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</si>
  <si>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</si>
  <si>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</si>
  <si>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г,старый Соцгород д. № 38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</si>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</sst>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6">
      <selection activeCell="D50" sqref="D50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2568.3</v>
      </c>
    </row>
    <row r="7" spans="1:4" ht="11.25">
      <c r="A7" s="4"/>
      <c r="B7" s="5" t="s">
        <v>5</v>
      </c>
      <c r="C7" s="6" t="s">
        <v>4</v>
      </c>
      <c r="D7" s="7">
        <v>2535.1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37325.49</v>
      </c>
      <c r="D12" s="7">
        <v>100759.57</v>
      </c>
      <c r="E12" s="7">
        <v>82401.14</v>
      </c>
      <c r="F12" s="7">
        <f>C12+D12-E12</f>
        <v>55683.92</v>
      </c>
    </row>
    <row r="13" spans="2:6" ht="11.25">
      <c r="B13" s="5" t="s">
        <v>10</v>
      </c>
      <c r="C13" s="7">
        <v>95036.81</v>
      </c>
      <c r="D13" s="7">
        <v>256230.05</v>
      </c>
      <c r="E13" s="7">
        <v>205373.66</v>
      </c>
      <c r="F13" s="7">
        <f>C13+D13-E13</f>
        <v>145893.19999999998</v>
      </c>
    </row>
    <row r="14" spans="2:6" ht="11.25">
      <c r="B14" s="10" t="s">
        <v>11</v>
      </c>
      <c r="C14" s="22">
        <f>C12+C13</f>
        <v>132362.3</v>
      </c>
      <c r="D14" s="22">
        <f>D12+D13</f>
        <v>356989.62</v>
      </c>
      <c r="E14" s="22">
        <f>SUM(E12:E13)</f>
        <v>287774.8</v>
      </c>
      <c r="F14" s="22">
        <f>F12+F13</f>
        <v>201577.12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126764.11</v>
      </c>
      <c r="D19" s="20">
        <f>D20+D21+D22+D23</f>
        <v>693820.98</v>
      </c>
      <c r="E19" s="20">
        <f>E20+E21+E22+E23</f>
        <v>608670.03</v>
      </c>
      <c r="F19" s="20">
        <f>F20+F21+F22+F23</f>
        <v>211915.06</v>
      </c>
      <c r="G19" s="24">
        <f>E19/D19*100</f>
        <v>87.72724485788828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126764.11</v>
      </c>
      <c r="D21" s="7">
        <v>534362.88</v>
      </c>
      <c r="E21" s="7">
        <v>471828.95</v>
      </c>
      <c r="F21" s="7">
        <f>C21+D21-E21</f>
        <v>189298.03999999998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159458.1</v>
      </c>
      <c r="E23" s="7">
        <v>136841.08</v>
      </c>
      <c r="F23" s="7">
        <f>C23+D23-E23</f>
        <v>22617.02000000002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-37747.29</v>
      </c>
      <c r="D27" s="34">
        <f>D28+D29+D30+D31+D32+D33+D34+D35+D36+D37+D41</f>
        <v>820700.5499999998</v>
      </c>
      <c r="E27" s="34">
        <f>E19</f>
        <v>608670.03</v>
      </c>
      <c r="F27" s="34">
        <f>C27+E27-D27</f>
        <v>-249777.80999999982</v>
      </c>
    </row>
    <row r="28" spans="1:8" ht="21.75" customHeight="1">
      <c r="A28"/>
      <c r="B28" s="14" t="s">
        <v>38</v>
      </c>
      <c r="C28" s="7"/>
      <c r="D28" s="7">
        <f>7590+3275.24+16592.54+59321.4</f>
        <v>86779.18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3515</v>
      </c>
      <c r="E29" s="5"/>
      <c r="F29" s="5"/>
    </row>
    <row r="30" spans="2:6" ht="11.25">
      <c r="B30" s="5" t="s">
        <v>22</v>
      </c>
      <c r="C30" s="7"/>
      <c r="D30" s="7">
        <v>86964.78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13999.12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319537+1800</f>
        <v>321337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7554+6200</f>
        <v>13754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16371+14123+8661+18242+30000</f>
        <v>87397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17567.17+11742.65</f>
        <v>29309.82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124189.08</v>
      </c>
      <c r="E37" s="9"/>
      <c r="F37" s="9"/>
      <c r="G37"/>
      <c r="H37"/>
    </row>
    <row r="38" spans="2:6" ht="11.25">
      <c r="B38" s="15" t="s">
        <v>37</v>
      </c>
      <c r="C38" s="7"/>
      <c r="D38" s="7">
        <v>88181.66</v>
      </c>
      <c r="E38" s="5"/>
      <c r="F38" s="5"/>
    </row>
    <row r="39" spans="1:8" ht="32.25" customHeight="1">
      <c r="A39"/>
      <c r="B39" s="16" t="s">
        <v>27</v>
      </c>
      <c r="C39" s="25"/>
      <c r="D39" s="25">
        <v>27107.34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8900.08</v>
      </c>
      <c r="E40" s="9"/>
      <c r="F40" s="9"/>
      <c r="G40"/>
      <c r="H40"/>
    </row>
    <row r="41" spans="1:8" ht="21.75" customHeight="1">
      <c r="A41"/>
      <c r="B41" s="16" t="s">
        <v>46</v>
      </c>
      <c r="C41" s="7"/>
      <c r="D41" s="7">
        <f>D42+D43+D44+D45</f>
        <v>53455.56999999999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1252.08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3347.65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48855.84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7955.2</v>
      </c>
      <c r="D49" s="7">
        <v>17288.01</v>
      </c>
      <c r="E49" s="7">
        <f>C49*0.35</f>
        <v>2784.3199999999997</v>
      </c>
      <c r="F49"/>
    </row>
    <row r="50" spans="2:6" ht="11.25">
      <c r="B50" s="35" t="s">
        <v>45</v>
      </c>
      <c r="C50" s="7">
        <v>965.58</v>
      </c>
      <c r="D50" s="6">
        <v>965.58</v>
      </c>
      <c r="E50" s="6">
        <v>965.58</v>
      </c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2018-03-25T06:34:17Z</dcterms:modified>
  <cp:category/>
  <cp:version/>
  <cp:contentType/>
  <cp:contentStatus/>
  <cp:revision>1</cp:revision>
</cp:coreProperties>
</file>