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<sst xmlns="http://schemas.openxmlformats.org/spreadsheetml/2006/main" count="61" uniqueCount="54">
  <si>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</si>
  <si>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</si>
  <si>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</si>
  <si>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</si>
  <si>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</si>
  <si>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</si>
  <si>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</si>
  <si>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</si>
  <si>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</si>
  <si>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</si>
  <si>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</si>
  <si>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</si>
  <si>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</si>
  <si>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</si>
  <si>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</si>
  <si>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</si>
  <si>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</si>
  <si>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</si>
  <si>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</si>
  <si>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</si>
  <si>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</si>
  <si>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</si>
  <si>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</si>
  <si>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</si>
  <si>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</si>
  <si>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</si>
  <si>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</si>
  <si>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</si>
  <si>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</si>
  <si>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</si>
  <si>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</si>
  <si>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</si>
  <si>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</si>
  <si>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</si>
  <si>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</si>
  <si>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</si>
  <si>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</si>
  <si>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</si>
  <si>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</si>
  <si>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</si>
  <si>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</si>
  <si>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</si>
  <si>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</si>
  <si>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</si>
  <si>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</si>
  <si>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</si>
  <si>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</si>
  <si>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</si>
  <si>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</si>
  <si>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</si>
  <si>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</si>
  <si>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</si>
  <si>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</si>
  <si>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г,старый Соцгород д. № 38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</si>
</sst>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left" vertical="top"/>
    </xf>
    <xf numFmtId="4" fontId="0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4"/>
  <sheetViews>
    <sheetView tabSelected="1" zoomScalePageLayoutView="0" workbookViewId="0" topLeftCell="A1">
      <selection activeCell="K53" sqref="K5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2" t="s">
        <v>53</v>
      </c>
      <c r="C2" s="42"/>
      <c r="D2" s="42"/>
      <c r="E2" s="42"/>
      <c r="F2" s="42"/>
      <c r="G2" s="42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2568.3</v>
      </c>
    </row>
    <row r="7" spans="1:4" ht="11.25">
      <c r="A7" s="4"/>
      <c r="B7" s="5" t="s">
        <v>5</v>
      </c>
      <c r="C7" s="6" t="s">
        <v>4</v>
      </c>
      <c r="D7" s="7">
        <v>2535.1</v>
      </c>
    </row>
    <row r="9" spans="1:8" ht="12.75" customHeight="1">
      <c r="A9"/>
      <c r="B9" s="43" t="s">
        <v>6</v>
      </c>
      <c r="C9" s="43"/>
      <c r="D9" s="43"/>
      <c r="E9" s="43"/>
      <c r="F9" s="43"/>
      <c r="G9" s="43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55683.92</v>
      </c>
      <c r="D12" s="7">
        <v>96663.52</v>
      </c>
      <c r="E12" s="7">
        <v>117863.64</v>
      </c>
      <c r="F12" s="7">
        <f>C12+D12-E12</f>
        <v>34483.8</v>
      </c>
    </row>
    <row r="13" spans="2:6" ht="11.25">
      <c r="B13" s="5" t="s">
        <v>10</v>
      </c>
      <c r="C13" s="7">
        <v>145893.2</v>
      </c>
      <c r="D13" s="7">
        <v>247055.21</v>
      </c>
      <c r="E13" s="7">
        <v>302727.75</v>
      </c>
      <c r="F13" s="7">
        <f>C13+D13-E13</f>
        <v>90220.66000000003</v>
      </c>
    </row>
    <row r="14" spans="2:6" ht="11.25">
      <c r="B14" s="10" t="s">
        <v>11</v>
      </c>
      <c r="C14" s="22">
        <f>C12+C13</f>
        <v>201577.12</v>
      </c>
      <c r="D14" s="22">
        <f>D12+D13</f>
        <v>343718.73</v>
      </c>
      <c r="E14" s="22">
        <f>SUM(E12:E13)</f>
        <v>420591.39</v>
      </c>
      <c r="F14" s="22">
        <f>F12+F13</f>
        <v>124704.46000000004</v>
      </c>
    </row>
    <row r="16" spans="1:8" ht="24.75" customHeight="1">
      <c r="A16"/>
      <c r="B16" s="43" t="s">
        <v>12</v>
      </c>
      <c r="C16" s="43"/>
      <c r="D16" s="43"/>
      <c r="E16" s="43"/>
      <c r="F16" s="43"/>
      <c r="G16" s="43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211915.06</v>
      </c>
      <c r="D19" s="20">
        <f>D20+D21+D22+D23</f>
        <v>530596.62</v>
      </c>
      <c r="E19" s="20">
        <f>E20+E21+E22+E23</f>
        <v>561381.23</v>
      </c>
      <c r="F19" s="20">
        <f>F20+F21+F22+F23</f>
        <v>181130.45000000004</v>
      </c>
      <c r="G19" s="24">
        <f>E19/D19*100</f>
        <v>105.80188580922358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189298.04</v>
      </c>
      <c r="D21" s="7">
        <v>530596.62</v>
      </c>
      <c r="E21" s="7">
        <v>550644.86</v>
      </c>
      <c r="F21" s="7">
        <f>C21+D21-E21</f>
        <v>169249.80000000005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40">
        <v>22617.02</v>
      </c>
      <c r="D23" s="40">
        <v>0</v>
      </c>
      <c r="E23" s="40">
        <v>10736.37</v>
      </c>
      <c r="F23" s="40">
        <f>C23+D23-E23</f>
        <v>11880.65</v>
      </c>
      <c r="G23" s="9"/>
      <c r="H23"/>
    </row>
    <row r="25" spans="2:7" ht="12.75">
      <c r="B25" s="44" t="s">
        <v>19</v>
      </c>
      <c r="C25" s="44"/>
      <c r="D25" s="44"/>
      <c r="E25" s="44"/>
      <c r="F25" s="44"/>
      <c r="G25" s="44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-249777.81</v>
      </c>
      <c r="D27" s="34">
        <f>D28+D29+D30+D31+D32+D33+D34+D35+D36+D37+D41</f>
        <v>441916.91000000003</v>
      </c>
      <c r="E27" s="34">
        <f>E19</f>
        <v>561381.23</v>
      </c>
      <c r="F27" s="34">
        <f>C27+E27-D27</f>
        <v>-130313.49000000005</v>
      </c>
    </row>
    <row r="28" spans="1:8" ht="21.75" customHeight="1">
      <c r="A28"/>
      <c r="B28" s="14" t="s">
        <v>38</v>
      </c>
      <c r="C28" s="7"/>
      <c r="D28" s="7">
        <f>1335.5+51411.83</f>
        <v>52747.33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1415</v>
      </c>
      <c r="E29" s="5"/>
      <c r="F29" s="5"/>
    </row>
    <row r="30" spans="2:6" ht="11.25">
      <c r="B30" s="5" t="s">
        <v>22</v>
      </c>
      <c r="C30" s="7"/>
      <c r="D30" s="7">
        <v>96416.31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13999.12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9000</f>
        <v>9000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7379+2500</f>
        <v>9879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18452+3779+11716+5201+10000</f>
        <v>49148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19997.82+5281.02</f>
        <v>25278.84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132504.41</v>
      </c>
      <c r="E37" s="9"/>
      <c r="F37" s="9"/>
      <c r="G37"/>
      <c r="H37"/>
    </row>
    <row r="38" spans="2:6" ht="11.25">
      <c r="B38" s="15" t="s">
        <v>37</v>
      </c>
      <c r="C38" s="7"/>
      <c r="D38" s="7">
        <v>87914.66</v>
      </c>
      <c r="E38" s="5"/>
      <c r="F38" s="5"/>
    </row>
    <row r="39" spans="1:8" ht="32.25" customHeight="1">
      <c r="A39"/>
      <c r="B39" s="16" t="s">
        <v>27</v>
      </c>
      <c r="C39" s="25"/>
      <c r="D39" s="25">
        <v>35422.67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9167.08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51528.9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2554.33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4953.64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44020.93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5" t="s">
        <v>50</v>
      </c>
      <c r="C47" s="45"/>
      <c r="D47" s="45"/>
      <c r="E47" s="45"/>
      <c r="F47" s="45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8937.67</v>
      </c>
      <c r="D49" s="7">
        <v>9956.15</v>
      </c>
      <c r="E49" s="7">
        <f>C49*0.35</f>
        <v>3128.1845</v>
      </c>
      <c r="F49"/>
    </row>
    <row r="51" spans="2:4" ht="12">
      <c r="B51" s="17" t="s">
        <v>29</v>
      </c>
      <c r="C51" s="18"/>
      <c r="D51" s="19" t="s">
        <v>30</v>
      </c>
    </row>
    <row r="53" spans="2:6" ht="49.5" customHeight="1">
      <c r="B53" s="46"/>
      <c r="C53" s="46"/>
      <c r="D53" s="46"/>
      <c r="E53" s="46"/>
      <c r="F53" s="46"/>
    </row>
    <row r="54" spans="1:6" ht="30" customHeight="1">
      <c r="A54" s="39"/>
      <c r="B54" s="41"/>
      <c r="C54" s="41"/>
      <c r="D54" s="41"/>
      <c r="E54" s="41"/>
      <c r="F54" s="41"/>
    </row>
  </sheetData>
  <sheetProtection/>
  <mergeCells count="7">
    <mergeCell ref="B54:F54"/>
    <mergeCell ref="B2:G2"/>
    <mergeCell ref="B9:G9"/>
    <mergeCell ref="B16:G16"/>
    <mergeCell ref="B25:G25"/>
    <mergeCell ref="B47:F47"/>
    <mergeCell ref="B53:F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2018-04-09T09:52:54Z</cp:lastPrinted>
  <dcterms:created xsi:type="dcterms:W3CDTF">2017-02-17T04:02:19Z</dcterms:created>
  <dcterms:modified xsi:type="dcterms:W3CDTF">2019-03-25T06:14:36Z</dcterms:modified>
  <cp:category/>
  <cp:version/>
  <cp:contentType/>
  <cp:contentStatus/>
  <cp:revision>1</cp:revision>
</cp:coreProperties>
</file>