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<sst xmlns="http://schemas.openxmlformats.org/spreadsheetml/2006/main" count="52" uniqueCount="48">
  <si>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</si>
  <si>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</si>
  <si>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</si>
  <si>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</si>
  <si>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</si>
  <si>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</si>
  <si>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</si>
  <si>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</si>
  <si>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</si>
  <si>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</si>
  <si>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</si>
  <si>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</si>
  <si>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</si>
  <si>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</si>
  <si>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</si>
  <si>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</si>
  <si>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</si>
  <si>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</si>
  <si>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</si>
  <si>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</si>
  <si>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</si>
  <si>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</si>
  <si>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</si>
  <si>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</si>
  <si>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</si>
  <si>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</si>
  <si>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</si>
  <si>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</si>
  <si>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</si>
  <si>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</si>
  <si>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</si>
  <si>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</si>
  <si>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</si>
  <si>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</si>
  <si>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</si>
  <si>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</si>
  <si>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</si>
  <si>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</si>
  <si>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</si>
  <si>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</si>
  <si>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</si>
  <si>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</si>
  <si>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</si>
  <si>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</si>
  <si>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</si>
  <si>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</si>
  <si>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</si>
  <si>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Токарей д. № 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</si>
</sst>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B2" sqref="B2:G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5" style="1" customWidth="1"/>
  </cols>
  <sheetData>
    <row r="2" spans="2:7" ht="11.25">
      <c r="B2" s="41" t="s">
        <v>47</v>
      </c>
      <c r="C2" s="41"/>
      <c r="D2" s="41"/>
      <c r="E2" s="41"/>
      <c r="F2" s="41"/>
      <c r="G2" s="41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2039.8</v>
      </c>
    </row>
    <row r="7" spans="1:4" ht="11.25">
      <c r="A7" s="4"/>
      <c r="B7" s="5" t="s">
        <v>5</v>
      </c>
      <c r="C7" s="6" t="s">
        <v>4</v>
      </c>
      <c r="D7" s="7">
        <v>2039.8</v>
      </c>
    </row>
    <row r="10" spans="1:8" ht="24.75" customHeight="1">
      <c r="A10"/>
      <c r="B10" s="42" t="s">
        <v>8</v>
      </c>
      <c r="C10" s="42"/>
      <c r="D10" s="42"/>
      <c r="E10" s="42"/>
      <c r="F10" s="42"/>
      <c r="G10" s="42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109392.48</v>
      </c>
      <c r="D13" s="19">
        <f>D14+D15+D16+D17</f>
        <v>635486.5599999999</v>
      </c>
      <c r="E13" s="19">
        <f>E14+E15+E16+E17</f>
        <v>610415.5</v>
      </c>
      <c r="F13" s="19">
        <f>C13+D13-E13</f>
        <v>134463.53999999992</v>
      </c>
      <c r="G13" s="22">
        <f>E13/D13*100</f>
        <v>96.05482451115883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109392.48</v>
      </c>
      <c r="D15" s="7">
        <v>459463.72</v>
      </c>
      <c r="E15" s="7">
        <v>441453.41</v>
      </c>
      <c r="F15" s="7">
        <f>C15+D15-E15</f>
        <v>127402.78999999998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6" t="s">
        <v>38</v>
      </c>
      <c r="C17" s="7">
        <v>0</v>
      </c>
      <c r="D17" s="7">
        <v>176022.84</v>
      </c>
      <c r="E17" s="7">
        <v>168962.09</v>
      </c>
      <c r="F17" s="7">
        <f>C17+D17-E17</f>
        <v>7060.75</v>
      </c>
      <c r="G17" s="9"/>
      <c r="H17"/>
    </row>
    <row r="19" spans="2:7" ht="12.75">
      <c r="B19" s="43" t="s">
        <v>15</v>
      </c>
      <c r="C19" s="43"/>
      <c r="D19" s="43"/>
      <c r="E19" s="43"/>
      <c r="F19" s="43"/>
      <c r="G19" s="43"/>
    </row>
    <row r="20" spans="2:10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I20" s="33"/>
      <c r="J20" s="34"/>
    </row>
    <row r="21" spans="2:11" ht="11.25">
      <c r="B21" s="28"/>
      <c r="C21" s="32">
        <v>-209277.94</v>
      </c>
      <c r="D21" s="32">
        <f>D22+D23+D24+D25+D26+D27+D28+D29+D30+D31+D35</f>
        <v>447866.07000000007</v>
      </c>
      <c r="E21" s="32">
        <f>E13</f>
        <v>610415.5</v>
      </c>
      <c r="F21" s="32">
        <f>C21+E21-D21</f>
        <v>-46728.51000000007</v>
      </c>
      <c r="J21" s="34"/>
      <c r="K21" s="40"/>
    </row>
    <row r="22" spans="1:10" ht="21.75" customHeight="1">
      <c r="A22"/>
      <c r="B22" s="13" t="s">
        <v>34</v>
      </c>
      <c r="C22" s="7"/>
      <c r="D22" s="7">
        <f>41367.14+5156.78</f>
        <v>46523.92</v>
      </c>
      <c r="E22" s="9"/>
      <c r="F22" s="9"/>
      <c r="G22"/>
      <c r="H22"/>
      <c r="J22" s="34"/>
    </row>
    <row r="23" spans="2:6" ht="13.5" customHeight="1">
      <c r="B23" s="30" t="s">
        <v>35</v>
      </c>
      <c r="C23" s="7"/>
      <c r="D23" s="7"/>
      <c r="E23" s="5"/>
      <c r="F23" s="5"/>
    </row>
    <row r="24" spans="2:11" ht="11.25">
      <c r="B24" s="5" t="s">
        <v>18</v>
      </c>
      <c r="C24" s="7"/>
      <c r="D24" s="7">
        <v>84310.72</v>
      </c>
      <c r="E24" s="5"/>
      <c r="F24" s="5"/>
      <c r="I24" s="33"/>
      <c r="J24" s="33"/>
      <c r="K24" s="35"/>
    </row>
    <row r="25" spans="1:11" ht="11.25" customHeight="1">
      <c r="A25"/>
      <c r="B25" s="13" t="s">
        <v>19</v>
      </c>
      <c r="C25" s="7"/>
      <c r="D25" s="7"/>
      <c r="E25" s="9"/>
      <c r="F25" s="9"/>
      <c r="G25"/>
      <c r="H25"/>
      <c r="K25" s="35"/>
    </row>
    <row r="26" spans="1:11" ht="11.25" customHeight="1">
      <c r="A26"/>
      <c r="B26" s="13" t="s">
        <v>20</v>
      </c>
      <c r="C26" s="7"/>
      <c r="D26" s="7">
        <v>4751.97</v>
      </c>
      <c r="E26" s="9"/>
      <c r="F26" s="9"/>
      <c r="G26"/>
      <c r="H26"/>
      <c r="K26" s="35"/>
    </row>
    <row r="27" spans="1:11" ht="20.25" customHeight="1">
      <c r="A27"/>
      <c r="B27" s="13" t="s">
        <v>27</v>
      </c>
      <c r="C27" s="7"/>
      <c r="D27" s="7">
        <v>18000</v>
      </c>
      <c r="E27" s="9"/>
      <c r="F27" s="9"/>
      <c r="G27"/>
      <c r="H27"/>
      <c r="K27" s="35"/>
    </row>
    <row r="28" spans="1:11" ht="32.25" customHeight="1">
      <c r="A28"/>
      <c r="B28" s="13" t="s">
        <v>21</v>
      </c>
      <c r="C28" s="7"/>
      <c r="D28" s="7">
        <f>2982</f>
        <v>2982</v>
      </c>
      <c r="E28" s="9"/>
      <c r="F28" s="9"/>
      <c r="G28"/>
      <c r="H28"/>
      <c r="K28" s="35"/>
    </row>
    <row r="29" spans="1:11" ht="21.75" customHeight="1">
      <c r="A29"/>
      <c r="B29" s="13" t="s">
        <v>29</v>
      </c>
      <c r="C29" s="7"/>
      <c r="D29" s="7">
        <f>44225+9099+7480+33854+32624</f>
        <v>127282</v>
      </c>
      <c r="E29" s="9"/>
      <c r="F29" s="9"/>
      <c r="G29"/>
      <c r="H29"/>
      <c r="K29" s="35"/>
    </row>
    <row r="30" spans="1:8" ht="11.25" customHeight="1">
      <c r="A30"/>
      <c r="B30" s="13" t="s">
        <v>30</v>
      </c>
      <c r="C30" s="7"/>
      <c r="D30" s="7">
        <f>16234.35+0.68</f>
        <v>16235.03</v>
      </c>
      <c r="E30" s="9"/>
      <c r="F30" s="9"/>
      <c r="G30"/>
      <c r="H30"/>
    </row>
    <row r="31" spans="1:11" ht="11.25" customHeight="1">
      <c r="A31"/>
      <c r="B31" s="13" t="s">
        <v>22</v>
      </c>
      <c r="C31" s="7"/>
      <c r="D31" s="7">
        <f>D32+D33+D34</f>
        <v>106357.53</v>
      </c>
      <c r="E31" s="9"/>
      <c r="F31" s="9"/>
      <c r="G31"/>
      <c r="H31"/>
      <c r="K31" s="34"/>
    </row>
    <row r="32" spans="2:6" ht="11.25">
      <c r="B32" s="14" t="s">
        <v>33</v>
      </c>
      <c r="C32" s="7"/>
      <c r="D32" s="7">
        <v>69629.36</v>
      </c>
      <c r="E32" s="5"/>
      <c r="F32" s="5"/>
    </row>
    <row r="33" spans="1:8" ht="32.25" customHeight="1">
      <c r="A33"/>
      <c r="B33" s="15" t="s">
        <v>23</v>
      </c>
      <c r="C33" s="23"/>
      <c r="D33" s="23">
        <v>29253.09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7475.08</v>
      </c>
      <c r="E34" s="9"/>
      <c r="F34" s="9"/>
      <c r="G34"/>
      <c r="H34"/>
    </row>
    <row r="35" spans="1:8" ht="24.75" customHeight="1">
      <c r="A35"/>
      <c r="B35" s="15" t="s">
        <v>39</v>
      </c>
      <c r="C35" s="7"/>
      <c r="D35" s="7">
        <f>D36+D37+D38+D39</f>
        <v>41422.9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1557.55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2961.75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36903.6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4" t="s">
        <v>44</v>
      </c>
      <c r="C41" s="44"/>
      <c r="D41" s="44"/>
      <c r="E41" s="44"/>
      <c r="F41" s="44"/>
    </row>
    <row r="42" spans="2:6" ht="11.25">
      <c r="B42" s="38" t="s">
        <v>16</v>
      </c>
      <c r="C42" s="39" t="s">
        <v>45</v>
      </c>
      <c r="D42" s="39" t="s">
        <v>28</v>
      </c>
      <c r="E42" s="39" t="s">
        <v>17</v>
      </c>
      <c r="F42" s="37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6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2019-04-16T09:50:13Z</cp:lastPrinted>
  <dcterms:created xsi:type="dcterms:W3CDTF">2017-02-17T04:02:19Z</dcterms:created>
  <dcterms:modified xsi:type="dcterms:W3CDTF">2020-03-17T03:56:16Z</dcterms:modified>
  <cp:category/>
  <cp:version/>
  <cp:contentType/>
  <cp:contentStatus/>
  <cp:revision>1</cp:revision>
</cp:coreProperties>
</file>