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<sst xmlns="http://schemas.openxmlformats.org/spreadsheetml/2006/main" count="61" uniqueCount="54">
  <si>
    <t>Показатели</t>
  </si>
  <si>
    <t>Ед.изм</t>
  </si>
  <si>
    <t>Кол-во</t>
  </si>
  <si>
    <t>Общая площадь многоквартирного дома</t>
  </si>
  <si>
    <t>кв.м.</t>
  </si>
  <si>
    <t>Общая жилая площадь</t>
  </si>
  <si>
    <t>Информация по объемам потребления коммунальных услуг в денежном выражении, руб.</t>
  </si>
  <si>
    <t>Наименование услуги</t>
  </si>
  <si>
    <t>Начислено населению</t>
  </si>
  <si>
    <t>Водоотведение</t>
  </si>
  <si>
    <t>Холодное водоснабжение</t>
  </si>
  <si>
    <t>Коммунальные услуги ВСЕГО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</si>
  <si>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</si>
  <si>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Оплачено населением</t>
  </si>
  <si>
    <t>% оплаты</t>
  </si>
  <si>
    <t>Всего, руб., в т.ч.:</t>
  </si>
  <si>
    <t>Средства по статье найм жилья, руб.</t>
  </si>
  <si>
    <t>Средства по статье содержание жилья, руб.</t>
  </si>
  <si>
    <t>Средства по статье капитальный ремонт, руб.</t>
  </si>
  <si>
    <t xml:space="preserve">Средства, затраченные на содержание жилья, руб, в том числе: </t>
  </si>
  <si>
    <t>Всего, руб.</t>
  </si>
  <si>
    <t>Расходы</t>
  </si>
  <si>
    <t>3. Вывоз мусора и КГМ</t>
  </si>
  <si>
    <t>4. Вывоз ЖБО</t>
  </si>
  <si>
    <t>5. ТО Газ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</si>
  <si>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</si>
  <si>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10. Расходы по управлению жил. фондом, в т.ч.: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</si>
  <si>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</si>
  <si>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</si>
  <si>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 xml:space="preserve">Директор УК ООО "Ремстройкомплекс" </t>
  </si>
  <si>
    <t>(Теплов В.А.)</t>
  </si>
  <si>
    <t>6.Обслуживание (установка общедомовых приборов учета)</t>
  </si>
  <si>
    <t>Оплачено</t>
  </si>
  <si>
    <t>8. Текущее содержание и ремонт внутридомового инженерного оборудования</t>
  </si>
  <si>
    <t>9. Аварийно-диспетчерское обслуживание</t>
  </si>
  <si>
    <t>Задолженность на начало периода</t>
  </si>
  <si>
    <t>Задолженность на конец периода</t>
  </si>
  <si>
    <t>10.1. Затраты на управление</t>
  </si>
  <si>
    <t>1. Содержание и благоустройство придомовой территории</t>
  </si>
  <si>
    <t>Сальдо на начало периода</t>
  </si>
  <si>
    <t>2. Содержание МОП</t>
  </si>
  <si>
    <t>Сальдо на конец периода</t>
  </si>
  <si>
    <t>Переходящий остаток на начало периода</t>
  </si>
  <si>
    <t>Переходящий остаток на конец периода</t>
  </si>
  <si>
    <t>Целевой сбор (модернизация УКУТ)</t>
  </si>
  <si>
    <t>Коммунальный ресурс при содержании общего имущества</t>
  </si>
  <si>
    <t>1. Отведение сточных вод</t>
  </si>
  <si>
    <t>2. Холодная вода</t>
  </si>
  <si>
    <t>3. Горячая вода</t>
  </si>
  <si>
    <t>4. Электроэнергия</t>
  </si>
  <si>
    <t>Средства, затраченные на содержание жилья (нежилые помещения)</t>
  </si>
  <si>
    <t>Начислено</t>
  </si>
  <si>
    <t>Содержание общего имущества МКД</t>
  </si>
  <si>
    <t>Информация о доходах и расходах за 01.01.2018 - 31.12.2018 по адресу: 623270, Свердловская обл, Дегтярск г, Фурманова д. № 31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</si>
</sst>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000"/>
    <numFmt numFmtId="166" formatCode="0.0"/>
  </numFmts>
  <fonts count="38"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2" fillId="0" borderId="11" xfId="0" applyNumberFormat="1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0" fillId="0" borderId="11" xfId="0" applyFont="1" applyBorder="1" applyAlignment="1">
      <alignment horizontal="left" indent="1"/>
    </xf>
    <xf numFmtId="0" fontId="0" fillId="0" borderId="11" xfId="0" applyNumberFormat="1" applyFont="1" applyBorder="1" applyAlignment="1">
      <alignment horizontal="left" wrapText="1" indent="1"/>
    </xf>
    <xf numFmtId="0" fontId="3" fillId="0" borderId="0" xfId="0" applyFont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2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166" fontId="3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 vertical="top"/>
    </xf>
    <xf numFmtId="0" fontId="0" fillId="0" borderId="0" xfId="0" applyNumberFormat="1" applyFont="1" applyBorder="1" applyAlignment="1">
      <alignment horizontal="left" wrapText="1" indent="1"/>
    </xf>
    <xf numFmtId="4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49" fontId="3" fillId="0" borderId="11" xfId="0" applyNumberFormat="1" applyFont="1" applyBorder="1" applyAlignment="1">
      <alignment horizontal="center" wrapText="1"/>
    </xf>
    <xf numFmtId="0" fontId="0" fillId="0" borderId="11" xfId="0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 wrapText="1"/>
    </xf>
    <xf numFmtId="4" fontId="2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2" fillId="0" borderId="0" xfId="0" applyNumberFormat="1" applyFont="1" applyBorder="1" applyAlignment="1">
      <alignment horizontal="center" wrapText="1"/>
    </xf>
    <xf numFmtId="0" fontId="2" fillId="0" borderId="11" xfId="0" applyNumberFormat="1" applyFont="1" applyBorder="1" applyAlignment="1">
      <alignment wrapText="1"/>
    </xf>
    <xf numFmtId="0" fontId="2" fillId="0" borderId="11" xfId="0" applyNumberFormat="1" applyFont="1" applyBorder="1" applyAlignment="1">
      <alignment horizontal="center" wrapText="1"/>
    </xf>
    <xf numFmtId="0" fontId="2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  <xf numFmtId="0" fontId="2" fillId="0" borderId="0" xfId="0" applyNumberFormat="1" applyFont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FF0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H52"/>
  <sheetViews>
    <sheetView tabSelected="1" zoomScalePageLayoutView="0" workbookViewId="0" topLeftCell="A1">
      <selection activeCell="B2" sqref="B2:G52"/>
    </sheetView>
  </sheetViews>
  <sheetFormatPr defaultColWidth="10.66015625" defaultRowHeight="11.25"/>
  <cols>
    <col min="1" max="1" width="1.5" style="1" customWidth="1"/>
    <col min="2" max="2" width="49.83203125" style="1" customWidth="1"/>
    <col min="3" max="6" width="19.33203125" style="1" customWidth="1"/>
    <col min="7" max="7" width="7.66015625" style="1" customWidth="1"/>
    <col min="8" max="8" width="1.3359375" style="1" customWidth="1"/>
  </cols>
  <sheetData>
    <row r="2" spans="2:7" ht="11.25">
      <c r="B2" s="39" t="s">
        <v>53</v>
      </c>
      <c r="C2" s="39"/>
      <c r="D2" s="39"/>
      <c r="E2" s="39"/>
      <c r="F2" s="39"/>
      <c r="G2" s="39"/>
    </row>
    <row r="5" spans="1:4" ht="11.25">
      <c r="A5" s="2"/>
      <c r="B5" s="3" t="s">
        <v>0</v>
      </c>
      <c r="C5" s="3" t="s">
        <v>1</v>
      </c>
      <c r="D5" s="3" t="s">
        <v>2</v>
      </c>
    </row>
    <row r="6" spans="1:4" ht="11.25">
      <c r="A6" s="4"/>
      <c r="B6" s="5" t="s">
        <v>3</v>
      </c>
      <c r="C6" s="6" t="s">
        <v>4</v>
      </c>
      <c r="D6" s="7">
        <v>2964.9</v>
      </c>
    </row>
    <row r="7" spans="1:4" ht="11.25">
      <c r="A7" s="4"/>
      <c r="B7" s="5" t="s">
        <v>5</v>
      </c>
      <c r="C7" s="6" t="s">
        <v>4</v>
      </c>
      <c r="D7" s="7">
        <v>2964.9</v>
      </c>
    </row>
    <row r="9" spans="1:8" ht="12.75" customHeight="1">
      <c r="A9"/>
      <c r="B9" s="40" t="s">
        <v>6</v>
      </c>
      <c r="C9" s="40"/>
      <c r="D9" s="40"/>
      <c r="E9" s="40"/>
      <c r="F9" s="40"/>
      <c r="G9" s="40"/>
      <c r="H9"/>
    </row>
    <row r="11" spans="1:8" ht="21.75" customHeight="1">
      <c r="A11"/>
      <c r="B11" s="8" t="s">
        <v>7</v>
      </c>
      <c r="C11" s="8" t="s">
        <v>39</v>
      </c>
      <c r="D11" s="8" t="s">
        <v>8</v>
      </c>
      <c r="E11" s="8" t="s">
        <v>13</v>
      </c>
      <c r="F11" s="8" t="s">
        <v>41</v>
      </c>
      <c r="G11"/>
      <c r="H11"/>
    </row>
    <row r="12" spans="2:6" ht="11.25">
      <c r="B12" s="5" t="s">
        <v>9</v>
      </c>
      <c r="C12" s="7">
        <v>33014.33</v>
      </c>
      <c r="D12" s="7">
        <v>72624.98</v>
      </c>
      <c r="E12" s="7">
        <v>83092.66</v>
      </c>
      <c r="F12" s="7">
        <f>C12+D12-E12</f>
        <v>22546.649999999994</v>
      </c>
    </row>
    <row r="13" spans="2:6" ht="11.25">
      <c r="B13" s="5" t="s">
        <v>10</v>
      </c>
      <c r="C13" s="7">
        <v>62859.94</v>
      </c>
      <c r="D13" s="7">
        <v>140121.78</v>
      </c>
      <c r="E13" s="7">
        <v>159662.34</v>
      </c>
      <c r="F13" s="7">
        <f>C13+D13-E13</f>
        <v>43319.380000000005</v>
      </c>
    </row>
    <row r="14" spans="2:6" ht="11.25">
      <c r="B14" s="10" t="s">
        <v>11</v>
      </c>
      <c r="C14" s="22">
        <f>C12+C13</f>
        <v>95874.27</v>
      </c>
      <c r="D14" s="22">
        <f>D12+D13</f>
        <v>212746.76</v>
      </c>
      <c r="E14" s="22">
        <f>SUM(E12:E13)</f>
        <v>242755</v>
      </c>
      <c r="F14" s="22">
        <f>F12+F13</f>
        <v>65866.03</v>
      </c>
    </row>
    <row r="16" spans="1:8" ht="24.75" customHeight="1">
      <c r="A16"/>
      <c r="B16" s="40" t="s">
        <v>12</v>
      </c>
      <c r="C16" s="40"/>
      <c r="D16" s="40"/>
      <c r="E16" s="40"/>
      <c r="F16" s="40"/>
      <c r="G16" s="40"/>
      <c r="H16"/>
    </row>
    <row r="18" spans="1:8" ht="21.75" customHeight="1">
      <c r="A18"/>
      <c r="B18" s="8" t="s">
        <v>7</v>
      </c>
      <c r="C18" s="8" t="s">
        <v>35</v>
      </c>
      <c r="D18" s="8" t="s">
        <v>8</v>
      </c>
      <c r="E18" s="8" t="s">
        <v>13</v>
      </c>
      <c r="F18" s="8" t="s">
        <v>36</v>
      </c>
      <c r="G18" s="8" t="s">
        <v>14</v>
      </c>
      <c r="H18"/>
    </row>
    <row r="19" spans="2:7" ht="12">
      <c r="B19" s="11" t="s">
        <v>15</v>
      </c>
      <c r="C19" s="20">
        <f>C20+C21+C22+C23</f>
        <v>221375.35</v>
      </c>
      <c r="D19" s="20">
        <f>D20+D21+D22+D23</f>
        <v>602424.26</v>
      </c>
      <c r="E19" s="20">
        <f>E20+E21+E22+E23</f>
        <v>671531.66</v>
      </c>
      <c r="F19" s="20">
        <f>F20+F21+F22+F23</f>
        <v>152267.94999999995</v>
      </c>
      <c r="G19" s="24">
        <f>E19/D19*100</f>
        <v>111.47154996712783</v>
      </c>
    </row>
    <row r="20" spans="1:8" ht="11.25" customHeight="1">
      <c r="A20"/>
      <c r="B20" s="12" t="s">
        <v>16</v>
      </c>
      <c r="C20" s="23"/>
      <c r="D20" s="21"/>
      <c r="E20" s="5"/>
      <c r="F20" s="21"/>
      <c r="G20" s="9"/>
      <c r="H20"/>
    </row>
    <row r="21" spans="1:8" ht="11.25" customHeight="1">
      <c r="A21"/>
      <c r="B21" s="12" t="s">
        <v>17</v>
      </c>
      <c r="C21" s="7">
        <v>221375.35</v>
      </c>
      <c r="D21" s="7">
        <v>602424.26</v>
      </c>
      <c r="E21" s="7">
        <v>671531.66</v>
      </c>
      <c r="F21" s="7">
        <f>C21+D21-E21</f>
        <v>152267.94999999995</v>
      </c>
      <c r="G21" s="9"/>
      <c r="H21"/>
    </row>
    <row r="22" spans="1:8" ht="11.25" customHeight="1">
      <c r="A22"/>
      <c r="B22" s="12" t="s">
        <v>18</v>
      </c>
      <c r="C22" s="23"/>
      <c r="D22" s="6"/>
      <c r="E22" s="9"/>
      <c r="F22" s="6"/>
      <c r="G22" s="9"/>
      <c r="H22"/>
    </row>
    <row r="23" spans="1:8" ht="11.25" customHeight="1">
      <c r="A23"/>
      <c r="B23" s="35" t="s">
        <v>44</v>
      </c>
      <c r="C23" s="7">
        <v>0</v>
      </c>
      <c r="D23" s="7">
        <v>0</v>
      </c>
      <c r="E23" s="7">
        <v>0</v>
      </c>
      <c r="F23" s="7">
        <v>0</v>
      </c>
      <c r="G23" s="9"/>
      <c r="H23"/>
    </row>
    <row r="25" spans="2:7" ht="12.75">
      <c r="B25" s="41" t="s">
        <v>19</v>
      </c>
      <c r="C25" s="41"/>
      <c r="D25" s="41"/>
      <c r="E25" s="41"/>
      <c r="F25" s="41"/>
      <c r="G25" s="41"/>
    </row>
    <row r="26" spans="2:6" ht="38.25" customHeight="1">
      <c r="B26" s="11" t="s">
        <v>20</v>
      </c>
      <c r="C26" s="33" t="s">
        <v>42</v>
      </c>
      <c r="D26" s="13" t="s">
        <v>21</v>
      </c>
      <c r="E26" s="13" t="s">
        <v>32</v>
      </c>
      <c r="F26" s="31" t="s">
        <v>43</v>
      </c>
    </row>
    <row r="27" spans="2:6" ht="11.25">
      <c r="B27" s="30"/>
      <c r="C27" s="34">
        <v>-5192.07</v>
      </c>
      <c r="D27" s="34">
        <f>D28+D29+D30+D31+D32+D33+D34+D35+D36+D37+D41</f>
        <v>500043.11</v>
      </c>
      <c r="E27" s="34">
        <f>E19</f>
        <v>671531.66</v>
      </c>
      <c r="F27" s="34">
        <f>C27+E27-D27</f>
        <v>166296.4800000001</v>
      </c>
    </row>
    <row r="28" spans="1:8" ht="21.75" customHeight="1">
      <c r="A28"/>
      <c r="B28" s="14" t="s">
        <v>38</v>
      </c>
      <c r="C28" s="7"/>
      <c r="D28" s="7">
        <f>63330.26+3691</f>
        <v>67021.26000000001</v>
      </c>
      <c r="E28" s="9"/>
      <c r="F28" s="9"/>
      <c r="G28"/>
      <c r="H28"/>
    </row>
    <row r="29" spans="2:6" ht="13.5" customHeight="1">
      <c r="B29" s="32" t="s">
        <v>40</v>
      </c>
      <c r="C29" s="7"/>
      <c r="D29" s="7">
        <f>2104+5104</f>
        <v>7208</v>
      </c>
      <c r="E29" s="5"/>
      <c r="F29" s="5"/>
    </row>
    <row r="30" spans="2:6" ht="11.25">
      <c r="B30" s="5" t="s">
        <v>22</v>
      </c>
      <c r="C30" s="7"/>
      <c r="D30" s="7">
        <f>105285</f>
        <v>105285</v>
      </c>
      <c r="E30" s="5"/>
      <c r="F30" s="5"/>
    </row>
    <row r="31" spans="1:8" ht="11.25" customHeight="1">
      <c r="A31"/>
      <c r="B31" s="14" t="s">
        <v>23</v>
      </c>
      <c r="C31" s="7"/>
      <c r="D31" s="7"/>
      <c r="E31" s="9"/>
      <c r="F31" s="9"/>
      <c r="G31"/>
      <c r="H31"/>
    </row>
    <row r="32" spans="1:8" ht="11.25" customHeight="1">
      <c r="A32"/>
      <c r="B32" s="14" t="s">
        <v>24</v>
      </c>
      <c r="C32" s="7"/>
      <c r="D32" s="7"/>
      <c r="E32" s="9"/>
      <c r="F32" s="9"/>
      <c r="G32"/>
      <c r="H32"/>
    </row>
    <row r="33" spans="1:8" ht="20.25" customHeight="1">
      <c r="A33"/>
      <c r="B33" s="14" t="s">
        <v>31</v>
      </c>
      <c r="C33" s="7"/>
      <c r="D33" s="7"/>
      <c r="E33" s="9"/>
      <c r="F33" s="9"/>
      <c r="G33"/>
      <c r="H33"/>
    </row>
    <row r="34" spans="1:8" ht="32.25" customHeight="1">
      <c r="A34"/>
      <c r="B34" s="14" t="s">
        <v>25</v>
      </c>
      <c r="C34" s="7"/>
      <c r="D34" s="7">
        <f>1408+7800</f>
        <v>9208</v>
      </c>
      <c r="E34" s="9"/>
      <c r="F34" s="9"/>
      <c r="G34"/>
      <c r="H34"/>
    </row>
    <row r="35" spans="1:8" ht="21.75" customHeight="1">
      <c r="A35"/>
      <c r="B35" s="14" t="s">
        <v>33</v>
      </c>
      <c r="C35" s="7"/>
      <c r="D35" s="7">
        <f>2243+31292+58136</f>
        <v>91671</v>
      </c>
      <c r="E35" s="9"/>
      <c r="F35" s="9"/>
      <c r="G35"/>
      <c r="H35"/>
    </row>
    <row r="36" spans="1:8" ht="11.25" customHeight="1">
      <c r="A36"/>
      <c r="B36" s="14" t="s">
        <v>34</v>
      </c>
      <c r="C36" s="7"/>
      <c r="D36" s="7">
        <f>23085.9+18592.28</f>
        <v>41678.18</v>
      </c>
      <c r="E36" s="9"/>
      <c r="F36" s="9"/>
      <c r="G36"/>
      <c r="H36"/>
    </row>
    <row r="37" spans="1:8" ht="11.25" customHeight="1">
      <c r="A37"/>
      <c r="B37" s="14" t="s">
        <v>26</v>
      </c>
      <c r="C37" s="7"/>
      <c r="D37" s="7">
        <f>SUM(D38:D40)</f>
        <v>139973.06</v>
      </c>
      <c r="E37" s="9"/>
      <c r="F37" s="9"/>
      <c r="G37"/>
      <c r="H37"/>
    </row>
    <row r="38" spans="2:6" ht="11.25">
      <c r="B38" s="15" t="s">
        <v>37</v>
      </c>
      <c r="C38" s="7"/>
      <c r="D38" s="7">
        <v>101352.38</v>
      </c>
      <c r="E38" s="5"/>
      <c r="F38" s="5"/>
    </row>
    <row r="39" spans="1:8" ht="32.25" customHeight="1">
      <c r="A39"/>
      <c r="B39" s="16" t="s">
        <v>27</v>
      </c>
      <c r="C39" s="25"/>
      <c r="D39" s="25">
        <v>27899.84</v>
      </c>
      <c r="E39" s="9"/>
      <c r="F39" s="9"/>
      <c r="G39"/>
      <c r="H39"/>
    </row>
    <row r="40" spans="1:8" ht="11.25" customHeight="1">
      <c r="A40"/>
      <c r="B40" s="16" t="s">
        <v>28</v>
      </c>
      <c r="C40" s="7"/>
      <c r="D40" s="7">
        <v>10720.84</v>
      </c>
      <c r="E40" s="9"/>
      <c r="F40" s="9"/>
      <c r="G40"/>
      <c r="H40"/>
    </row>
    <row r="41" spans="1:8" ht="11.25" customHeight="1">
      <c r="A41"/>
      <c r="B41" s="16" t="s">
        <v>45</v>
      </c>
      <c r="C41" s="7"/>
      <c r="D41" s="7">
        <f>D42+D43+D44+D45</f>
        <v>37998.61</v>
      </c>
      <c r="E41" s="9"/>
      <c r="F41" s="9"/>
      <c r="G41"/>
      <c r="H41"/>
    </row>
    <row r="42" spans="1:8" ht="11.25" customHeight="1">
      <c r="A42"/>
      <c r="B42" s="16" t="s">
        <v>46</v>
      </c>
      <c r="C42" s="7"/>
      <c r="D42" s="7">
        <v>3165.22</v>
      </c>
      <c r="E42" s="9"/>
      <c r="F42" s="9"/>
      <c r="G42"/>
      <c r="H42"/>
    </row>
    <row r="43" spans="1:8" ht="11.25" customHeight="1">
      <c r="A43"/>
      <c r="B43" s="16" t="s">
        <v>47</v>
      </c>
      <c r="C43" s="7"/>
      <c r="D43" s="7">
        <v>6186.35</v>
      </c>
      <c r="E43" s="9"/>
      <c r="F43" s="9"/>
      <c r="G43"/>
      <c r="H43"/>
    </row>
    <row r="44" spans="2:6" ht="11.25">
      <c r="B44" s="16" t="s">
        <v>48</v>
      </c>
      <c r="C44" s="7"/>
      <c r="D44" s="7">
        <v>0</v>
      </c>
      <c r="E44" s="9"/>
      <c r="F44" s="9"/>
    </row>
    <row r="45" spans="2:6" ht="11.25">
      <c r="B45" s="16" t="s">
        <v>49</v>
      </c>
      <c r="C45" s="7"/>
      <c r="D45" s="7">
        <v>28647.04</v>
      </c>
      <c r="E45" s="9"/>
      <c r="F45" s="9"/>
    </row>
    <row r="46" spans="2:6" ht="11.25">
      <c r="B46" s="26"/>
      <c r="C46" s="27"/>
      <c r="D46" s="28"/>
      <c r="E46" s="29"/>
      <c r="F46"/>
    </row>
    <row r="47" spans="2:6" ht="11.25">
      <c r="B47" s="42" t="s">
        <v>50</v>
      </c>
      <c r="C47" s="42"/>
      <c r="D47" s="42"/>
      <c r="E47" s="42"/>
      <c r="F47" s="42"/>
    </row>
    <row r="48" spans="2:6" ht="11.25">
      <c r="B48" s="37" t="s">
        <v>20</v>
      </c>
      <c r="C48" s="38" t="s">
        <v>51</v>
      </c>
      <c r="D48" s="38" t="s">
        <v>32</v>
      </c>
      <c r="E48" s="38" t="s">
        <v>21</v>
      </c>
      <c r="F48" s="36"/>
    </row>
    <row r="49" spans="2:6" ht="11.25">
      <c r="B49" s="16" t="s">
        <v>52</v>
      </c>
      <c r="C49" s="7"/>
      <c r="D49" s="7"/>
      <c r="E49" s="7">
        <f>C49*0.35</f>
        <v>0</v>
      </c>
      <c r="F49"/>
    </row>
    <row r="50" spans="2:6" ht="11.25">
      <c r="B50" s="35"/>
      <c r="C50" s="7"/>
      <c r="D50" s="6"/>
      <c r="E50" s="6"/>
      <c r="F50"/>
    </row>
    <row r="52" spans="2:4" ht="12">
      <c r="B52" s="17" t="s">
        <v>29</v>
      </c>
      <c r="C52" s="18"/>
      <c r="D52" s="19" t="s">
        <v>30</v>
      </c>
    </row>
  </sheetData>
  <sheetProtection/>
  <mergeCells count="5">
    <mergeCell ref="B2:G2"/>
    <mergeCell ref="B9:G9"/>
    <mergeCell ref="B16:G16"/>
    <mergeCell ref="B25:G25"/>
    <mergeCell ref="B47:F4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geOrder="overThenDown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Татьяна</cp:lastModifiedBy>
  <cp:lastPrinted>2019-03-20T13:55:19Z</cp:lastPrinted>
  <dcterms:created xsi:type="dcterms:W3CDTF">2017-02-17T04:02:19Z</dcterms:created>
  <dcterms:modified xsi:type="dcterms:W3CDTF">2019-03-20T13:56:14Z</dcterms:modified>
  <cp:category/>
  <cp:version/>
  <cp:contentType/>
  <cp:contentStatus/>
  <cp:revision>1</cp:revision>
</cp:coreProperties>
</file>