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<sst xmlns="http://schemas.openxmlformats.org/spreadsheetml/2006/main" count="52" uniqueCount="48">
  <si>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</si>
  <si>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</si>
  <si>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</si>
  <si>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</si>
  <si>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</si>
  <si>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</si>
  <si>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</si>
  <si>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</si>
  <si>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</si>
  <si>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</si>
  <si>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</si>
  <si>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</si>
  <si>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</si>
  <si>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</si>
  <si>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</si>
  <si>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</si>
  <si>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</si>
  <si>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</si>
  <si>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</si>
  <si>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</si>
  <si>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</si>
  <si>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</si>
  <si>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</si>
  <si>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</si>
  <si>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</si>
  <si>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</si>
  <si>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</si>
  <si>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</si>
  <si>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</si>
  <si>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</si>
  <si>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</si>
  <si>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</si>
  <si>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</si>
  <si>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</si>
  <si>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</si>
  <si>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</si>
  <si>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</si>
  <si>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</si>
  <si>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</si>
  <si>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</si>
  <si>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</si>
  <si>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</si>
  <si>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</si>
  <si>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</si>
  <si>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</si>
  <si>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</si>
  <si>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</si>
  <si>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Клубная д. № 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</si>
</sst>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J46"/>
  <sheetViews>
    <sheetView tabSelected="1" zoomScalePageLayoutView="0" workbookViewId="0" topLeftCell="A1">
      <selection activeCell="N35" sqref="N35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9.33203125" style="1" customWidth="1"/>
    <col min="9" max="9" width="10.66015625" style="0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586.4</v>
      </c>
    </row>
    <row r="7" spans="1:4" ht="11.25">
      <c r="A7" s="4"/>
      <c r="B7" s="5" t="s">
        <v>5</v>
      </c>
      <c r="C7" s="6" t="s">
        <v>4</v>
      </c>
      <c r="D7" s="7">
        <v>586.4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110950.47</v>
      </c>
      <c r="D13" s="19">
        <f>D14+D15+D16+D17</f>
        <v>134773.33</v>
      </c>
      <c r="E13" s="19">
        <f>E14+E15+E16+E17</f>
        <v>93878.11</v>
      </c>
      <c r="F13" s="19">
        <f>F14+F15+F16+F17</f>
        <v>151845.69</v>
      </c>
      <c r="G13" s="22">
        <f>E13/D13*100</f>
        <v>69.65629624199387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110950.47</v>
      </c>
      <c r="D15" s="7">
        <v>134773.33</v>
      </c>
      <c r="E15" s="7">
        <v>93878.11</v>
      </c>
      <c r="F15" s="7">
        <f>C15+D15-E15</f>
        <v>151845.69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0" ht="11.25">
      <c r="B21" s="28"/>
      <c r="C21" s="32">
        <v>-62403.81</v>
      </c>
      <c r="D21" s="32">
        <f>D22+D23+D24+D25+D26+D27+D28+D29+D30+D31+D35</f>
        <v>122506.01000000001</v>
      </c>
      <c r="E21" s="32">
        <f>E13</f>
        <v>93878.11</v>
      </c>
      <c r="F21" s="32">
        <f>C21+E21-D21</f>
        <v>-91031.71</v>
      </c>
      <c r="J21" s="37"/>
    </row>
    <row r="22" spans="1:8" ht="21.75" customHeight="1">
      <c r="A22"/>
      <c r="B22" s="13" t="s">
        <v>34</v>
      </c>
      <c r="C22" s="7"/>
      <c r="D22" s="7">
        <f>12156.07+413.33</f>
        <v>12569.4</v>
      </c>
      <c r="E22" s="9"/>
      <c r="F22" s="9"/>
      <c r="G22"/>
      <c r="H22"/>
    </row>
    <row r="23" spans="2:6" ht="13.5" customHeight="1">
      <c r="B23" s="30" t="s">
        <v>35</v>
      </c>
      <c r="C23" s="7"/>
      <c r="D23" s="7"/>
      <c r="E23" s="5"/>
      <c r="F23" s="5"/>
    </row>
    <row r="24" spans="2:6" ht="11.25">
      <c r="B24" s="5" t="s">
        <v>18</v>
      </c>
      <c r="C24" s="7"/>
      <c r="D24" s="7">
        <v>25599.58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/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28240+2245+3834+6074</f>
        <v>40393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4667.04+8000</f>
        <v>12667.04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25856.34</v>
      </c>
      <c r="E31" s="9"/>
      <c r="F31" s="9"/>
      <c r="G31"/>
      <c r="H31"/>
    </row>
    <row r="32" spans="2:6" ht="11.25">
      <c r="B32" s="14" t="s">
        <v>33</v>
      </c>
      <c r="C32" s="7"/>
      <c r="D32" s="7">
        <v>20497.48</v>
      </c>
      <c r="E32" s="5"/>
      <c r="F32" s="5"/>
    </row>
    <row r="33" spans="1:8" ht="32.25" customHeight="1">
      <c r="A33"/>
      <c r="B33" s="15" t="s">
        <v>23</v>
      </c>
      <c r="C33" s="23"/>
      <c r="D33" s="23">
        <v>3280.18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2078.68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5420.65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407.15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816.62</v>
      </c>
      <c r="E37" s="9"/>
      <c r="F37" s="9"/>
      <c r="G37"/>
      <c r="H37"/>
    </row>
    <row r="38" spans="2:6" ht="11.25">
      <c r="B38" s="15" t="s">
        <v>42</v>
      </c>
      <c r="C38" s="7"/>
      <c r="D38" s="7">
        <f>C38</f>
        <v>0</v>
      </c>
      <c r="E38" s="9"/>
      <c r="F38" s="9"/>
    </row>
    <row r="39" spans="2:6" ht="11.25">
      <c r="B39" s="15" t="s">
        <v>43</v>
      </c>
      <c r="C39" s="7"/>
      <c r="D39" s="7">
        <v>4196.88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/>
      <c r="D43" s="7"/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2020-03-15T10:17:10Z</dcterms:modified>
  <cp:category/>
  <cp:version/>
  <cp:contentType/>
  <cp:contentStatus/>
  <cp:revision>1</cp:revision>
</cp:coreProperties>
</file>