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<sst xmlns="http://schemas.openxmlformats.org/spreadsheetml/2006/main" count="61" uniqueCount="54">
  <si>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</si>
  <si>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</si>
  <si>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</si>
  <si>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</si>
  <si>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</si>
  <si>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</si>
  <si>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</si>
  <si>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</si>
  <si>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</si>
  <si>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</si>
  <si>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</si>
  <si>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</si>
  <si>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</si>
  <si>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</si>
  <si>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</si>
  <si>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</si>
  <si>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</si>
  <si>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</si>
  <si>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</si>
  <si>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</si>
  <si>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</si>
  <si>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</si>
  <si>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</si>
  <si>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</si>
  <si>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</si>
  <si>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</si>
  <si>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</si>
  <si>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</si>
  <si>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</si>
  <si>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</si>
  <si>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</si>
  <si>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</si>
  <si>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</si>
  <si>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</si>
  <si>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</si>
  <si>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</si>
  <si>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</si>
  <si>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</si>
  <si>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</si>
  <si>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</si>
  <si>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</si>
  <si>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</si>
  <si>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</si>
  <si>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</si>
  <si>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</si>
  <si>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</si>
  <si>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</si>
  <si>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</si>
  <si>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</si>
  <si>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</si>
  <si>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</si>
  <si>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</si>
  <si>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</si>
  <si>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01.01.2018 - 31.12.2018 по адресу: 623270, Свердловская обл, Дегтярск г, Калинина д. № 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</si>
</sst>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52"/>
  <sheetViews>
    <sheetView tabSelected="1" zoomScalePageLayoutView="0" workbookViewId="0" topLeftCell="A34">
      <selection activeCell="C49" sqref="C4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2849.5</v>
      </c>
    </row>
    <row r="7" spans="1:4" ht="11.25">
      <c r="A7" s="4"/>
      <c r="B7" s="5" t="s">
        <v>5</v>
      </c>
      <c r="C7" s="6" t="s">
        <v>4</v>
      </c>
      <c r="D7" s="7">
        <v>2593.8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21887.9</v>
      </c>
      <c r="D12" s="7">
        <v>67901.84</v>
      </c>
      <c r="E12" s="7">
        <v>83857.18</v>
      </c>
      <c r="F12" s="7">
        <f>C12+D12-E12</f>
        <v>5932.559999999998</v>
      </c>
    </row>
    <row r="13" spans="2:6" ht="11.25">
      <c r="B13" s="5" t="s">
        <v>10</v>
      </c>
      <c r="C13" s="7">
        <v>53425.86</v>
      </c>
      <c r="D13" s="7">
        <v>147552.99</v>
      </c>
      <c r="E13" s="7">
        <v>185352.45</v>
      </c>
      <c r="F13" s="7">
        <f>C13+D13-E13</f>
        <v>15626.399999999965</v>
      </c>
    </row>
    <row r="14" spans="2:6" ht="11.25">
      <c r="B14" s="10" t="s">
        <v>11</v>
      </c>
      <c r="C14" s="22">
        <f>C12+C13</f>
        <v>75313.76000000001</v>
      </c>
      <c r="D14" s="22">
        <f>D12+D13</f>
        <v>215454.83</v>
      </c>
      <c r="E14" s="22">
        <f>SUM(E12:E13)</f>
        <v>269209.63</v>
      </c>
      <c r="F14" s="22">
        <f>F12+F13</f>
        <v>21558.959999999963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101996.56</v>
      </c>
      <c r="D19" s="20">
        <f>D20+D21+D22+D23</f>
        <v>508555.02</v>
      </c>
      <c r="E19" s="20">
        <f>E20+E21+E22+E23</f>
        <v>518242.47</v>
      </c>
      <c r="F19" s="20">
        <f>F20+F21+F22+F23</f>
        <v>92309.1100000001</v>
      </c>
      <c r="G19" s="24">
        <f>E19/D19*100</f>
        <v>101.90489713384403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101996.56</v>
      </c>
      <c r="D21" s="7">
        <v>508555.02</v>
      </c>
      <c r="E21" s="7">
        <v>518242.47</v>
      </c>
      <c r="F21" s="7">
        <f>C21+D21-E21</f>
        <v>92309.1100000001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52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14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N26" s="39"/>
    </row>
    <row r="27" spans="2:6" ht="11.25">
      <c r="B27" s="30"/>
      <c r="C27" s="34">
        <v>52288.22</v>
      </c>
      <c r="D27" s="34">
        <f>D28+D29+D30+D31+D32+D33+D34+D35+D36+D37+D41</f>
        <v>562728.74</v>
      </c>
      <c r="E27" s="34">
        <f>E19</f>
        <v>518242.47</v>
      </c>
      <c r="F27" s="34">
        <f>C27+E27-D27</f>
        <v>7801.949999999953</v>
      </c>
    </row>
    <row r="28" spans="1:8" ht="21.75" customHeight="1">
      <c r="A28"/>
      <c r="B28" s="14" t="s">
        <v>38</v>
      </c>
      <c r="C28" s="7"/>
      <c r="D28" s="7">
        <f>52602.26+593.6+2068</f>
        <v>55263.86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5509</v>
      </c>
      <c r="E29" s="5"/>
      <c r="F29" s="5"/>
    </row>
    <row r="30" spans="2:6" ht="11.25">
      <c r="B30" s="5" t="s">
        <v>22</v>
      </c>
      <c r="C30" s="7"/>
      <c r="D30" s="7">
        <v>72867.58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8709.71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170809.87+950+9000</f>
        <v>180759.87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20289+7485+23479</f>
        <v>51253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22187.35+7951.88</f>
        <v>30139.23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131740.53</v>
      </c>
      <c r="E37" s="9"/>
      <c r="F37" s="9"/>
      <c r="G37"/>
      <c r="H37"/>
    </row>
    <row r="38" spans="2:6" ht="11.25">
      <c r="B38" s="15" t="s">
        <v>37</v>
      </c>
      <c r="C38" s="7"/>
      <c r="D38" s="7">
        <v>98330.75</v>
      </c>
      <c r="E38" s="5"/>
      <c r="F38" s="5"/>
    </row>
    <row r="39" spans="1:8" ht="32.25" customHeight="1">
      <c r="A39"/>
      <c r="B39" s="16" t="s">
        <v>27</v>
      </c>
      <c r="C39" s="25"/>
      <c r="D39" s="25">
        <v>24029.43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9380.35</v>
      </c>
      <c r="E40" s="9"/>
      <c r="F40" s="9"/>
      <c r="G40"/>
      <c r="H40"/>
    </row>
    <row r="41" spans="1:8" ht="21" customHeight="1">
      <c r="A41"/>
      <c r="B41" s="16" t="s">
        <v>44</v>
      </c>
      <c r="C41" s="7"/>
      <c r="D41" s="7">
        <f>D42+D43+D44+D45</f>
        <v>26485.96</v>
      </c>
      <c r="E41" s="9"/>
      <c r="F41" s="9"/>
      <c r="G41"/>
      <c r="H41"/>
    </row>
    <row r="42" spans="1:8" ht="11.25" customHeight="1">
      <c r="A42"/>
      <c r="B42" s="16" t="s">
        <v>45</v>
      </c>
      <c r="C42" s="7"/>
      <c r="D42" s="7">
        <v>1829.92</v>
      </c>
      <c r="E42" s="9"/>
      <c r="F42" s="9"/>
      <c r="G42"/>
      <c r="H42"/>
    </row>
    <row r="43" spans="1:8" ht="11.25" customHeight="1">
      <c r="A43"/>
      <c r="B43" s="16" t="s">
        <v>46</v>
      </c>
      <c r="C43" s="7"/>
      <c r="D43" s="7">
        <v>3547.13</v>
      </c>
      <c r="E43" s="9"/>
      <c r="F43" s="9"/>
      <c r="G43"/>
      <c r="H43"/>
    </row>
    <row r="44" spans="2:6" ht="11.25">
      <c r="B44" s="16" t="s">
        <v>47</v>
      </c>
      <c r="C44" s="7"/>
      <c r="D44" s="7">
        <f>C44</f>
        <v>0</v>
      </c>
      <c r="E44" s="9"/>
      <c r="F44" s="9"/>
    </row>
    <row r="45" spans="2:6" ht="11.25">
      <c r="B45" s="16" t="s">
        <v>48</v>
      </c>
      <c r="C45" s="7"/>
      <c r="D45" s="7">
        <v>21108.91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49</v>
      </c>
      <c r="C47" s="43"/>
      <c r="D47" s="43"/>
      <c r="E47" s="43"/>
      <c r="F47" s="43"/>
    </row>
    <row r="48" spans="2:6" ht="11.25">
      <c r="B48" s="36" t="s">
        <v>20</v>
      </c>
      <c r="C48" s="37" t="s">
        <v>50</v>
      </c>
      <c r="D48" s="37" t="s">
        <v>32</v>
      </c>
      <c r="E48" s="37" t="s">
        <v>21</v>
      </c>
      <c r="F48" s="35"/>
    </row>
    <row r="49" spans="2:6" ht="11.25">
      <c r="B49" s="16" t="s">
        <v>51</v>
      </c>
      <c r="C49" s="7">
        <f>13542.19+44368.37</f>
        <v>57910.560000000005</v>
      </c>
      <c r="D49" s="7">
        <f>10245.24+87719.45</f>
        <v>97964.69</v>
      </c>
      <c r="E49" s="7">
        <f>C49*0.35</f>
        <v>20268.696</v>
      </c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2019-03-25T05:03:48Z</dcterms:modified>
  <cp:category/>
  <cp:version/>
  <cp:contentType/>
  <cp:contentStatus/>
  <cp:revision>1</cp:revision>
</cp:coreProperties>
</file>