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<sst xmlns="http://schemas.openxmlformats.org/spreadsheetml/2006/main" count="52" uniqueCount="48">
  <si>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</si>
  <si>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</si>
  <si>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</si>
  <si>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</si>
  <si>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</si>
  <si>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</si>
  <si>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</si>
  <si>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</si>
  <si>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</si>
  <si>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</si>
  <si>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</si>
  <si>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</si>
  <si>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</si>
  <si>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</si>
  <si>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</si>
  <si>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</si>
  <si>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</si>
  <si>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</si>
  <si>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</si>
  <si>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</si>
  <si>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</si>
  <si>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</si>
  <si>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</si>
  <si>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</si>
  <si>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</si>
  <si>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</si>
  <si>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</si>
  <si>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</si>
  <si>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</si>
  <si>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</si>
  <si>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</si>
  <si>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</si>
  <si>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</si>
  <si>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</si>
  <si>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</si>
  <si>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</si>
  <si>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</si>
  <si>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</si>
  <si>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</si>
  <si>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</si>
  <si>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</si>
  <si>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</si>
  <si>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</si>
  <si>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</si>
  <si>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</si>
  <si>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</si>
  <si>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</si>
  <si>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66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</si>
</sst>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46"/>
  <sheetViews>
    <sheetView tabSelected="1" zoomScalePageLayoutView="0" workbookViewId="0" topLeftCell="A16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5092.9</v>
      </c>
    </row>
    <row r="7" spans="1:4" ht="11.25">
      <c r="A7" s="4"/>
      <c r="B7" s="5" t="s">
        <v>5</v>
      </c>
      <c r="C7" s="6" t="s">
        <v>4</v>
      </c>
      <c r="D7" s="7">
        <v>4952.1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232884.17</v>
      </c>
      <c r="D13" s="19">
        <f>D14+D15+D16+D17</f>
        <v>1143622.24</v>
      </c>
      <c r="E13" s="19">
        <f>E14+E15+E16+E17</f>
        <v>1119795.33</v>
      </c>
      <c r="F13" s="19">
        <f>F14+F15+F16+F17</f>
        <v>256711.07999999984</v>
      </c>
      <c r="G13" s="22">
        <f>E13/D13*100</f>
        <v>97.91654016801913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232884.17</v>
      </c>
      <c r="D15" s="7">
        <v>1143622.24</v>
      </c>
      <c r="E15" s="7">
        <v>1119795.33</v>
      </c>
      <c r="F15" s="7">
        <f>C15+D15-E15</f>
        <v>256711.07999999984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21">
        <v>0</v>
      </c>
      <c r="D17" s="21">
        <v>0</v>
      </c>
      <c r="E17" s="21">
        <v>0</v>
      </c>
      <c r="F17" s="21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43739.53</v>
      </c>
      <c r="D21" s="32">
        <f>D22+D23+D24+D25+D26+D27+D28+D29+D30+D31+D35</f>
        <v>1126530.34</v>
      </c>
      <c r="E21" s="32">
        <f>E13</f>
        <v>1119795.33</v>
      </c>
      <c r="F21" s="32">
        <f>C21+E21-D21</f>
        <v>37004.52000000002</v>
      </c>
      <c r="L21" s="37"/>
    </row>
    <row r="22" spans="1:11" ht="21.75" customHeight="1">
      <c r="A22"/>
      <c r="B22" s="13" t="s">
        <v>34</v>
      </c>
      <c r="C22" s="7"/>
      <c r="D22" s="7">
        <f>3059+106950.9+1736.01</f>
        <v>111745.90999999999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>
        <v>6481</v>
      </c>
      <c r="E23" s="5"/>
      <c r="F23" s="5"/>
    </row>
    <row r="24" spans="2:6" ht="11.25">
      <c r="B24" s="5" t="s">
        <v>18</v>
      </c>
      <c r="C24" s="7"/>
      <c r="D24" s="7">
        <v>235976.85</v>
      </c>
      <c r="E24" s="5"/>
      <c r="F24" s="5"/>
    </row>
    <row r="25" spans="1:11" ht="11.25" customHeight="1">
      <c r="A25"/>
      <c r="B25" s="13" t="s">
        <v>19</v>
      </c>
      <c r="C25" s="7"/>
      <c r="D25" s="7"/>
      <c r="E25" s="9"/>
      <c r="F25" s="9"/>
      <c r="G25"/>
      <c r="H25"/>
      <c r="K25" s="37"/>
    </row>
    <row r="26" spans="1:8" ht="11.25" customHeight="1">
      <c r="A26"/>
      <c r="B26" s="13" t="s">
        <v>20</v>
      </c>
      <c r="C26" s="7"/>
      <c r="D26" s="7">
        <v>44048.3</v>
      </c>
      <c r="E26" s="9"/>
      <c r="F26" s="9"/>
      <c r="G26"/>
      <c r="H26"/>
    </row>
    <row r="27" spans="1:14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  <c r="N27" s="37"/>
    </row>
    <row r="28" spans="1:14" ht="32.25" customHeight="1">
      <c r="A28"/>
      <c r="B28" s="13" t="s">
        <v>21</v>
      </c>
      <c r="C28" s="7"/>
      <c r="D28" s="7">
        <f>3381+2080+62532.99+9600</f>
        <v>77593.98999999999</v>
      </c>
      <c r="E28" s="9"/>
      <c r="F28" s="9"/>
      <c r="G28"/>
      <c r="H28"/>
      <c r="N28" s="37"/>
    </row>
    <row r="29" spans="1:8" ht="21.75" customHeight="1">
      <c r="A29"/>
      <c r="B29" s="13" t="s">
        <v>29</v>
      </c>
      <c r="C29" s="7"/>
      <c r="D29" s="7">
        <f>23592+15150+11910+21612+100000</f>
        <v>172264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40533.34+41856.13</f>
        <v>82389.47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256991.58999999997</v>
      </c>
      <c r="E31" s="9"/>
      <c r="F31" s="9"/>
      <c r="G31"/>
      <c r="H31"/>
    </row>
    <row r="32" spans="2:6" ht="11.25">
      <c r="B32" s="14" t="s">
        <v>33</v>
      </c>
      <c r="C32" s="7"/>
      <c r="D32" s="7">
        <v>180066.08</v>
      </c>
      <c r="E32" s="5"/>
      <c r="F32" s="5"/>
    </row>
    <row r="33" spans="1:8" ht="32.25" customHeight="1">
      <c r="A33"/>
      <c r="B33" s="15" t="s">
        <v>23</v>
      </c>
      <c r="C33" s="23"/>
      <c r="D33" s="23">
        <v>58777.96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18147.55</v>
      </c>
      <c r="E34" s="9"/>
      <c r="F34" s="9"/>
      <c r="G34"/>
      <c r="H34"/>
    </row>
    <row r="35" spans="1:8" ht="22.5" customHeight="1">
      <c r="A35"/>
      <c r="B35" s="15" t="s">
        <v>38</v>
      </c>
      <c r="C35" s="7"/>
      <c r="D35" s="7">
        <f>D36+D37+D38+D39</f>
        <v>110037.23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7012.17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7822.93</v>
      </c>
      <c r="E37" s="9"/>
      <c r="F37" s="9"/>
      <c r="G37"/>
      <c r="H37"/>
    </row>
    <row r="38" spans="2:6" ht="11.25">
      <c r="B38" s="15" t="s">
        <v>41</v>
      </c>
      <c r="C38" s="7"/>
      <c r="D38" s="7">
        <f>3949.12+11605.17</f>
        <v>15554.29</v>
      </c>
      <c r="E38" s="9"/>
      <c r="F38" s="9"/>
    </row>
    <row r="39" spans="2:6" ht="11.25">
      <c r="B39" s="15" t="s">
        <v>42</v>
      </c>
      <c r="C39" s="7"/>
      <c r="D39" s="7">
        <v>79647.84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43044.79</v>
      </c>
      <c r="D43" s="7">
        <v>45722.94</v>
      </c>
      <c r="E43" s="7">
        <f>C43*0.35</f>
        <v>15065.6765</v>
      </c>
      <c r="F43"/>
    </row>
    <row r="44" spans="2:6" ht="11.25">
      <c r="B44" s="24"/>
      <c r="C44" s="25"/>
      <c r="D44" s="25"/>
      <c r="E44" s="25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2019-04-04T03:57:31Z</cp:lastPrinted>
  <dcterms:created xsi:type="dcterms:W3CDTF">2017-02-17T04:02:19Z</dcterms:created>
  <dcterms:modified xsi:type="dcterms:W3CDTF">2020-03-19T09:30:37Z</dcterms:modified>
  <cp:category/>
  <cp:version/>
  <cp:contentType/>
  <cp:contentStatus/>
  <cp:revision>1</cp:revision>
</cp:coreProperties>
</file>