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<sst xmlns="http://schemas.openxmlformats.org/spreadsheetml/2006/main" count="61" uniqueCount="54">
  <si>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</si>
  <si>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</si>
  <si>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</si>
  <si>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</si>
  <si>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</si>
  <si>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</si>
  <si>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</si>
  <si>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</si>
  <si>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</si>
  <si>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</si>
  <si>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</si>
  <si>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</si>
  <si>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</si>
  <si>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</si>
  <si>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</si>
  <si>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</si>
  <si>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</si>
  <si>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</si>
  <si>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</si>
  <si>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</si>
  <si>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</si>
  <si>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</si>
  <si>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</si>
  <si>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</si>
  <si>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</si>
  <si>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</si>
  <si>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</si>
  <si>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</si>
  <si>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</si>
  <si>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</si>
  <si>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</si>
  <si>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</si>
  <si>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</si>
  <si>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</si>
  <si>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</si>
  <si>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</si>
  <si>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</si>
  <si>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</si>
  <si>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</si>
  <si>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</si>
  <si>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</si>
  <si>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</si>
  <si>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</si>
  <si>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</si>
  <si>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</si>
  <si>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</si>
  <si>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</si>
  <si>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</si>
  <si>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</si>
  <si>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</si>
  <si>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</si>
  <si>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</si>
  <si>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</si>
  <si>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Комарова д. № 12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</si>
</sst>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1">
      <selection activeCell="N35" sqref="N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845.2</v>
      </c>
    </row>
    <row r="7" spans="1:4" ht="11.25">
      <c r="A7" s="4"/>
      <c r="B7" s="5" t="s">
        <v>5</v>
      </c>
      <c r="C7" s="6" t="s">
        <v>4</v>
      </c>
      <c r="D7" s="7">
        <v>845.2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2682.47</v>
      </c>
      <c r="D12" s="7">
        <v>16828.14</v>
      </c>
      <c r="E12" s="7">
        <v>18914.35</v>
      </c>
      <c r="F12" s="7">
        <f>C12+D12-E12</f>
        <v>596.260000000002</v>
      </c>
    </row>
    <row r="13" spans="2:6" ht="11.25">
      <c r="B13" s="5" t="s">
        <v>10</v>
      </c>
      <c r="C13" s="7">
        <v>6625.44</v>
      </c>
      <c r="D13" s="7">
        <v>40642.57</v>
      </c>
      <c r="E13" s="7">
        <v>45549.82</v>
      </c>
      <c r="F13" s="7">
        <f>C13+D13-E13</f>
        <v>1718.1900000000023</v>
      </c>
    </row>
    <row r="14" spans="2:6" ht="11.25">
      <c r="B14" s="10" t="s">
        <v>11</v>
      </c>
      <c r="C14" s="22">
        <f>C12+C13</f>
        <v>9307.91</v>
      </c>
      <c r="D14" s="22">
        <f>D12+D13</f>
        <v>57470.71</v>
      </c>
      <c r="E14" s="22">
        <f>SUM(E12:E13)</f>
        <v>64464.17</v>
      </c>
      <c r="F14" s="22">
        <f>F12+F13</f>
        <v>2314.4500000000044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22347.59</v>
      </c>
      <c r="D19" s="20">
        <f>D20+D21+D22+D23</f>
        <v>164045.49</v>
      </c>
      <c r="E19" s="20">
        <f>E20+E21+E22+E23</f>
        <v>166745.53</v>
      </c>
      <c r="F19" s="20">
        <f>F20+F21+F22+F23</f>
        <v>19647.54999999999</v>
      </c>
      <c r="G19" s="24">
        <f>E19/D19*100</f>
        <v>101.6459093145444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22347.59</v>
      </c>
      <c r="D21" s="7">
        <v>164045.49</v>
      </c>
      <c r="E21" s="7">
        <v>166745.53</v>
      </c>
      <c r="F21" s="7">
        <f>C21+D21-E21</f>
        <v>19647.54999999999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13" ht="11.25">
      <c r="B27" s="30"/>
      <c r="C27" s="34">
        <v>-46830.19</v>
      </c>
      <c r="D27" s="34">
        <f>D28+D29+D30+D31+D32+D33+D34+D35+D36+D37+D41</f>
        <v>275001.5</v>
      </c>
      <c r="E27" s="34">
        <f>E19</f>
        <v>166745.53</v>
      </c>
      <c r="F27" s="34">
        <f>C27+E27-D27</f>
        <v>-155086.16</v>
      </c>
      <c r="M27" s="43"/>
    </row>
    <row r="28" spans="1:8" ht="21.75" customHeight="1">
      <c r="A28"/>
      <c r="B28" s="14" t="s">
        <v>38</v>
      </c>
      <c r="C28" s="7"/>
      <c r="D28" s="7">
        <f>1113+17140.66</f>
        <v>18253.66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23486.28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8390+9000</f>
        <v>17390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880+11600</f>
        <v>12480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5024+6734+4434+5478.21</f>
        <v>21670.21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6581.07</f>
        <v>6581.07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39004.020000000004</v>
      </c>
      <c r="E37" s="9"/>
      <c r="F37" s="9"/>
      <c r="G37"/>
      <c r="H37"/>
    </row>
    <row r="38" spans="2:6" ht="11.25">
      <c r="B38" s="15" t="s">
        <v>37</v>
      </c>
      <c r="C38" s="7"/>
      <c r="D38" s="7">
        <v>28892.26</v>
      </c>
      <c r="E38" s="5"/>
      <c r="F38" s="5"/>
    </row>
    <row r="39" spans="1:8" ht="32.25" customHeight="1">
      <c r="A39"/>
      <c r="B39" s="16" t="s">
        <v>27</v>
      </c>
      <c r="C39" s="25"/>
      <c r="D39" s="25">
        <v>7055.46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3056.3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136136.26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626.22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1210.32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134299.72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2019-03-18T16:46:09Z</dcterms:modified>
  <cp:category/>
  <cp:version/>
  <cp:contentType/>
  <cp:contentStatus/>
  <cp:revision>1</cp:revision>
</cp:coreProperties>
</file>