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<sst xmlns="http://schemas.openxmlformats.org/spreadsheetml/2006/main" count="61" uniqueCount="54">
  <si>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</si>
  <si>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</si>
  <si>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</si>
  <si>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</si>
  <si>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</si>
  <si>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</si>
  <si>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</si>
  <si>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</si>
  <si>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</si>
  <si>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</si>
  <si>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</si>
  <si>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</si>
  <si>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</si>
  <si>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</si>
  <si>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</si>
  <si>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</si>
  <si>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</si>
  <si>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</si>
  <si>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</si>
  <si>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</si>
  <si>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</si>
  <si>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</si>
  <si>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</si>
  <si>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</si>
  <si>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</si>
  <si>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</si>
  <si>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</si>
  <si>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</si>
  <si>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</si>
  <si>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</si>
  <si>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</si>
  <si>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</si>
  <si>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</si>
  <si>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</si>
  <si>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</si>
  <si>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</si>
  <si>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</si>
  <si>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</si>
  <si>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</si>
  <si>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</si>
  <si>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</si>
  <si>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</si>
  <si>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</si>
  <si>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</si>
  <si>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Токарей д. № 9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</si>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</sst>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6">
      <selection activeCell="M46" sqref="M45:M46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490.4</v>
      </c>
    </row>
    <row r="7" spans="1:4" ht="11.25">
      <c r="A7" s="4"/>
      <c r="B7" s="5" t="s">
        <v>5</v>
      </c>
      <c r="C7" s="6" t="s">
        <v>4</v>
      </c>
      <c r="D7" s="7">
        <v>490.4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13764.72</v>
      </c>
      <c r="D12" s="7">
        <v>21542.08</v>
      </c>
      <c r="E12" s="7">
        <v>6910.81</v>
      </c>
      <c r="F12" s="7">
        <f>C12+D12-E12</f>
        <v>28395.99</v>
      </c>
    </row>
    <row r="13" spans="2:6" ht="11.25">
      <c r="B13" s="5" t="s">
        <v>10</v>
      </c>
      <c r="C13" s="7">
        <v>35716.16</v>
      </c>
      <c r="D13" s="7">
        <v>58060.24</v>
      </c>
      <c r="E13" s="7">
        <v>18994.05</v>
      </c>
      <c r="F13" s="7">
        <f>C13+D13-E13</f>
        <v>74782.34999999999</v>
      </c>
    </row>
    <row r="14" spans="2:6" ht="11.25">
      <c r="B14" s="10" t="s">
        <v>11</v>
      </c>
      <c r="C14" s="22">
        <f>C12+C13</f>
        <v>49480.880000000005</v>
      </c>
      <c r="D14" s="22">
        <f>D12+D13</f>
        <v>79602.32</v>
      </c>
      <c r="E14" s="22">
        <f>SUM(E12:E13)</f>
        <v>25904.86</v>
      </c>
      <c r="F14" s="22">
        <f>F12+F13</f>
        <v>103178.34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75160.77</v>
      </c>
      <c r="D19" s="20">
        <f>D20+D21+D22+D23</f>
        <v>107475.39</v>
      </c>
      <c r="E19" s="20">
        <f>E20+E21+E22+E23</f>
        <v>42284.18</v>
      </c>
      <c r="F19" s="20">
        <f>F20+F21+F22+F23</f>
        <v>140351.98</v>
      </c>
      <c r="G19" s="24">
        <f>E19/D19*100</f>
        <v>39.343127761620586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75160.77</v>
      </c>
      <c r="D21" s="7">
        <v>107475.39</v>
      </c>
      <c r="E21" s="7">
        <v>42284.18</v>
      </c>
      <c r="F21" s="7">
        <f>C21+D21-E21</f>
        <v>140351.98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-295719.75</v>
      </c>
      <c r="D27" s="34">
        <f>D28+D29+D30+D31+D32+D33+D34+D35+D36+D37+D41</f>
        <v>166467.67000000004</v>
      </c>
      <c r="E27" s="34">
        <f>E19</f>
        <v>42284.18</v>
      </c>
      <c r="F27" s="34">
        <f>C27+E27-D27</f>
        <v>-419903.24000000005</v>
      </c>
    </row>
    <row r="28" spans="1:8" ht="21.75" customHeight="1">
      <c r="A28"/>
      <c r="B28" s="14" t="s">
        <v>38</v>
      </c>
      <c r="C28" s="7"/>
      <c r="D28" s="7">
        <f>2159+11475.32</f>
        <v>13634.32</v>
      </c>
      <c r="E28" s="9"/>
      <c r="F28" s="9"/>
      <c r="G28"/>
      <c r="H28"/>
    </row>
    <row r="29" spans="2:6" ht="13.5" customHeight="1">
      <c r="B29" s="32" t="s">
        <v>40</v>
      </c>
      <c r="C29" s="7"/>
      <c r="D29" s="7"/>
      <c r="E29" s="5"/>
      <c r="F29" s="5"/>
    </row>
    <row r="30" spans="2:6" ht="11.25">
      <c r="B30" s="5" t="s">
        <v>22</v>
      </c>
      <c r="C30" s="7"/>
      <c r="D30" s="7">
        <v>22666.76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3380+47750+960</f>
        <v>52090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10410+1300+6883+12772+8268+7000</f>
        <v>46633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3354.34+1361.61</f>
        <v>4715.95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20599.07</v>
      </c>
      <c r="E37" s="9"/>
      <c r="F37" s="9"/>
      <c r="G37"/>
      <c r="H37"/>
    </row>
    <row r="38" spans="2:6" ht="11.25">
      <c r="B38" s="15" t="s">
        <v>37</v>
      </c>
      <c r="C38" s="7"/>
      <c r="D38" s="7">
        <v>16815.46</v>
      </c>
      <c r="E38" s="5"/>
      <c r="F38" s="5"/>
    </row>
    <row r="39" spans="1:8" ht="32.25" customHeight="1">
      <c r="A39"/>
      <c r="B39" s="16" t="s">
        <v>27</v>
      </c>
      <c r="C39" s="25"/>
      <c r="D39" s="25">
        <v>2061.95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1721.66</v>
      </c>
      <c r="E40" s="9"/>
      <c r="F40" s="9"/>
      <c r="G40"/>
      <c r="H40"/>
    </row>
    <row r="41" spans="1:8" ht="25.5" customHeight="1">
      <c r="A41"/>
      <c r="B41" s="16" t="s">
        <v>46</v>
      </c>
      <c r="C41" s="7"/>
      <c r="D41" s="7">
        <f>D42+D43+D44+D45</f>
        <v>6128.57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268.85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737.52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5122.2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2018-03-24T07:03:11Z</dcterms:modified>
  <cp:category/>
  <cp:version/>
  <cp:contentType/>
  <cp:contentStatus/>
  <cp:revision>1</cp:revision>
</cp:coreProperties>
</file>