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<sst xmlns="http://schemas.openxmlformats.org/spreadsheetml/2006/main" count="61" uniqueCount="54">
  <si>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</si>
  <si>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</si>
  <si>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</si>
  <si>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</si>
  <si>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</si>
  <si>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</si>
  <si>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</si>
  <si>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</si>
  <si>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</si>
  <si>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</si>
  <si>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</si>
  <si>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</si>
  <si>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</si>
  <si>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</si>
  <si>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</si>
  <si>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</si>
  <si>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</si>
  <si>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</si>
  <si>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</si>
  <si>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</si>
  <si>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</si>
  <si>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</si>
  <si>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</si>
  <si>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</si>
  <si>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</si>
  <si>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</si>
  <si>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</si>
  <si>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</si>
  <si>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</si>
  <si>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</si>
  <si>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</si>
  <si>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</si>
  <si>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</si>
  <si>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</si>
  <si>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</si>
  <si>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</si>
  <si>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</si>
  <si>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</si>
  <si>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</si>
  <si>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</si>
  <si>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</si>
  <si>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</si>
  <si>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</si>
  <si>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</si>
  <si>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</si>
  <si>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</si>
  <si>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</si>
  <si>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</si>
  <si>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</si>
  <si>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</si>
  <si>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</si>
  <si>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</si>
  <si>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</si>
  <si>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г,Шевченко д. № 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</si>
</sst>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">
      <selection activeCell="K26" sqref="K26:K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575.8</v>
      </c>
    </row>
    <row r="7" spans="1:4" ht="11.25">
      <c r="A7" s="4"/>
      <c r="B7" s="5" t="s">
        <v>5</v>
      </c>
      <c r="C7" s="6" t="s">
        <v>4</v>
      </c>
      <c r="D7" s="7">
        <v>575.8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8613.88</v>
      </c>
      <c r="D12" s="7">
        <v>11636.2</v>
      </c>
      <c r="E12" s="7">
        <v>11281.6</v>
      </c>
      <c r="F12" s="7">
        <f>C12+D12-E12</f>
        <v>8968.480000000001</v>
      </c>
    </row>
    <row r="13" spans="2:6" ht="11.25">
      <c r="B13" s="5" t="s">
        <v>10</v>
      </c>
      <c r="C13" s="7">
        <v>22757.34</v>
      </c>
      <c r="D13" s="7">
        <v>32085.93</v>
      </c>
      <c r="E13" s="7">
        <v>29823.12</v>
      </c>
      <c r="F13" s="7">
        <f>C13+D13-E13</f>
        <v>25020.150000000005</v>
      </c>
    </row>
    <row r="14" spans="2:6" ht="11.25">
      <c r="B14" s="10" t="s">
        <v>11</v>
      </c>
      <c r="C14" s="22">
        <f>C12+C13</f>
        <v>31371.22</v>
      </c>
      <c r="D14" s="22">
        <f>D12+D13</f>
        <v>43722.130000000005</v>
      </c>
      <c r="E14" s="22">
        <f>SUM(E12:E13)</f>
        <v>41104.72</v>
      </c>
      <c r="F14" s="22">
        <f>F12+F13</f>
        <v>33988.630000000005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39989.74</v>
      </c>
      <c r="D19" s="20">
        <f>D20+D21+D20</f>
        <v>119153.34</v>
      </c>
      <c r="E19" s="20">
        <f>E20+E21+E20</f>
        <v>116476.86</v>
      </c>
      <c r="F19" s="20">
        <f>F20+F21+F20</f>
        <v>42666.21999999999</v>
      </c>
      <c r="G19" s="24">
        <f>E19/D19*100</f>
        <v>97.75375159437411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39989.74</v>
      </c>
      <c r="D21" s="7">
        <v>119153.34</v>
      </c>
      <c r="E21" s="7">
        <v>116476.86</v>
      </c>
      <c r="F21" s="7">
        <f>C21+D21-E21</f>
        <v>42666.21999999999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-27687.5</v>
      </c>
      <c r="D27" s="34">
        <f>D28+D29+D30+D31+D32+D33+D34+D35+D36+D37+D41</f>
        <v>91395.31999999999</v>
      </c>
      <c r="E27" s="34">
        <f>E19</f>
        <v>116476.86</v>
      </c>
      <c r="F27" s="34">
        <f>C27+E27-D27</f>
        <v>-2605.959999999992</v>
      </c>
    </row>
    <row r="28" spans="1:8" ht="21.75" customHeight="1">
      <c r="A28"/>
      <c r="B28" s="14" t="s">
        <v>38</v>
      </c>
      <c r="C28" s="7"/>
      <c r="D28" s="7">
        <f>3048+11677.22</f>
        <v>14725.22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20572.93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2952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4514+5753+3000</f>
        <v>13267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4483.41+732.09</f>
        <v>5215.5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26573.91</v>
      </c>
      <c r="E37" s="9"/>
      <c r="F37" s="9"/>
      <c r="G37"/>
      <c r="H37"/>
    </row>
    <row r="38" spans="2:6" ht="11.25">
      <c r="B38" s="15" t="s">
        <v>37</v>
      </c>
      <c r="C38" s="7"/>
      <c r="D38" s="7">
        <v>19683.12</v>
      </c>
      <c r="E38" s="5"/>
      <c r="F38" s="5"/>
    </row>
    <row r="39" spans="1:8" ht="32.25" customHeight="1">
      <c r="A39"/>
      <c r="B39" s="16" t="s">
        <v>27</v>
      </c>
      <c r="C39" s="25"/>
      <c r="D39" s="25">
        <v>4808.67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2082.12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8088.76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533.17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1034.79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6520.8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2019-03-20T09:34:02Z</dcterms:modified>
  <cp:category/>
  <cp:version/>
  <cp:contentType/>
  <cp:contentStatus/>
  <cp:revision>1</cp:revision>
</cp:coreProperties>
</file>