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<sst xmlns="http://schemas.openxmlformats.org/spreadsheetml/2006/main" count="61" uniqueCount="54">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</sst>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28">
      <selection activeCell="I55" sqref="I5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2183</v>
      </c>
    </row>
    <row r="7" spans="1:4" ht="11.25">
      <c r="A7" s="4"/>
      <c r="B7" s="5" t="s">
        <v>5</v>
      </c>
      <c r="C7" s="6" t="s">
        <v>4</v>
      </c>
      <c r="D7" s="7">
        <v>1702.8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46321.6</v>
      </c>
      <c r="D12" s="7">
        <v>65024.98</v>
      </c>
      <c r="E12" s="7">
        <v>74526.6</v>
      </c>
      <c r="F12" s="7">
        <f>C12+D12-E12</f>
        <v>36819.979999999996</v>
      </c>
    </row>
    <row r="13" spans="2:6" ht="11.25">
      <c r="B13" s="5" t="s">
        <v>10</v>
      </c>
      <c r="C13" s="7">
        <v>96721.03</v>
      </c>
      <c r="D13" s="7">
        <v>134262.16</v>
      </c>
      <c r="E13" s="7">
        <v>152916.6</v>
      </c>
      <c r="F13" s="7">
        <f>C13+D13-E13</f>
        <v>78066.59</v>
      </c>
    </row>
    <row r="14" spans="2:6" ht="11.25">
      <c r="B14" s="10" t="s">
        <v>11</v>
      </c>
      <c r="C14" s="22">
        <f>C12+C13</f>
        <v>143042.63</v>
      </c>
      <c r="D14" s="22">
        <f>D12+D13</f>
        <v>199287.14</v>
      </c>
      <c r="E14" s="22">
        <f>SUM(E12:E13)</f>
        <v>227443.2</v>
      </c>
      <c r="F14" s="22">
        <f>F12+F13</f>
        <v>114886.56999999999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134165.38</v>
      </c>
      <c r="D19" s="20">
        <f>D20+D21+D22+D23</f>
        <v>344824.09</v>
      </c>
      <c r="E19" s="20">
        <f>E20+E21+E22+E23</f>
        <v>340094.85</v>
      </c>
      <c r="F19" s="20">
        <f>F20+F21+F22+F23</f>
        <v>138894.62000000005</v>
      </c>
      <c r="G19" s="24">
        <f>E19/D19*100</f>
        <v>98.62850649442734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134165.38</v>
      </c>
      <c r="D21" s="7">
        <v>344824.09</v>
      </c>
      <c r="E21" s="7">
        <v>340094.85</v>
      </c>
      <c r="F21" s="7">
        <f>C21+D21-E21</f>
        <v>138894.62000000005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-54626.8</v>
      </c>
      <c r="D27" s="34">
        <f>D28+D29+D30+D31+D32+D33+D34+D35+D36+D37+D41</f>
        <v>363509.92</v>
      </c>
      <c r="E27" s="34">
        <f>E19</f>
        <v>340094.85</v>
      </c>
      <c r="F27" s="34">
        <f>C27+E27-D27</f>
        <v>-78041.87</v>
      </c>
    </row>
    <row r="28" spans="1:12" ht="21.75" customHeight="1">
      <c r="A28"/>
      <c r="B28" s="14" t="s">
        <v>38</v>
      </c>
      <c r="C28" s="7"/>
      <c r="D28" s="7">
        <f>3059+4080.8+34532.78+1200</f>
        <v>42872.58</v>
      </c>
      <c r="E28" s="9"/>
      <c r="F28" s="9"/>
      <c r="G28"/>
      <c r="H28"/>
      <c r="L28" s="39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65688.61-3000</f>
        <v>62688.61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19070+9000</f>
        <v>28070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20462.96</f>
        <v>20462.96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35366+2558+1122+9800</f>
        <v>48846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16997.72</f>
        <v>16997.72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97233.93</v>
      </c>
      <c r="E37" s="9"/>
      <c r="F37" s="9"/>
      <c r="G37"/>
      <c r="H37"/>
    </row>
    <row r="38" spans="2:6" ht="11.25">
      <c r="B38" s="15" t="s">
        <v>37</v>
      </c>
      <c r="C38" s="7"/>
      <c r="D38" s="7">
        <v>76359.97</v>
      </c>
      <c r="E38" s="5"/>
      <c r="F38" s="5"/>
    </row>
    <row r="39" spans="1:8" ht="32.25" customHeight="1">
      <c r="A39"/>
      <c r="B39" s="16" t="s">
        <v>27</v>
      </c>
      <c r="C39" s="25"/>
      <c r="D39" s="25">
        <f>17318.66-2602.13</f>
        <v>14716.529999999999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6157.43</v>
      </c>
      <c r="E40" s="9"/>
      <c r="F40" s="9"/>
      <c r="G40"/>
      <c r="H40"/>
    </row>
    <row r="41" spans="1:8" ht="24.75" customHeight="1">
      <c r="A41"/>
      <c r="B41" s="16" t="s">
        <v>45</v>
      </c>
      <c r="C41" s="7"/>
      <c r="D41" s="7">
        <f>D42+D43+D44+D45</f>
        <v>46338.119999999995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1625.93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3156.35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41555.84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197225.06+77847.35</f>
        <v>275072.41000000003</v>
      </c>
      <c r="D49" s="7">
        <v>0</v>
      </c>
      <c r="E49" s="7">
        <f>C49*0.35</f>
        <v>96275.3435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2019-03-25T05:46:38Z</dcterms:modified>
  <cp:category/>
  <cp:version/>
  <cp:contentType/>
  <cp:contentStatus/>
  <cp:revision>1</cp:revision>
</cp:coreProperties>
</file>