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<sst xmlns="http://schemas.openxmlformats.org/spreadsheetml/2006/main" count="49" uniqueCount="45">
  <si>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</si>
  <si>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</si>
  <si>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</si>
  <si>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</si>
  <si>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</si>
  <si>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</si>
  <si>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</si>
  <si>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</si>
  <si>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</si>
  <si>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</si>
  <si>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</si>
  <si>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</si>
  <si>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</si>
  <si>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</si>
  <si>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</si>
  <si>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</si>
  <si>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</si>
  <si>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</si>
  <si>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</si>
  <si>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</si>
  <si>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</si>
  <si>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</si>
  <si>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</si>
  <si>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</si>
  <si>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</si>
  <si>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</si>
  <si>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</si>
  <si>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</si>
  <si>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</si>
  <si>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</si>
  <si>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</si>
  <si>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</si>
  <si>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</si>
  <si>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</si>
  <si>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</si>
  <si>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</si>
  <si>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</si>
  <si>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</si>
  <si>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</si>
  <si>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</si>
  <si>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</si>
  <si>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</si>
  <si>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</si>
  <si>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</si>
  <si>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Гагарина д. № 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</si>
</sst>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7">
      <selection activeCell="B1" sqref="B1:G4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3031.8</v>
      </c>
    </row>
    <row r="7" spans="1:4" ht="11.25">
      <c r="A7" s="4"/>
      <c r="B7" s="5" t="s">
        <v>5</v>
      </c>
      <c r="C7" s="6" t="s">
        <v>4</v>
      </c>
      <c r="D7" s="7">
        <v>3031.8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14973.26</v>
      </c>
      <c r="D12" s="7">
        <v>80891</v>
      </c>
      <c r="E12" s="7">
        <v>76180.18</v>
      </c>
      <c r="F12" s="7">
        <f>C12+D12-E12</f>
        <v>19684.08</v>
      </c>
    </row>
    <row r="13" spans="2:6" ht="11.25">
      <c r="B13" s="5" t="s">
        <v>10</v>
      </c>
      <c r="C13" s="7">
        <v>29075.19</v>
      </c>
      <c r="D13" s="7">
        <v>180774.21</v>
      </c>
      <c r="E13" s="7">
        <v>163821.61</v>
      </c>
      <c r="F13" s="7">
        <f>C13+D13-E13</f>
        <v>46027.79000000001</v>
      </c>
    </row>
    <row r="14" spans="2:6" ht="11.25">
      <c r="B14" s="10" t="s">
        <v>11</v>
      </c>
      <c r="C14" s="22">
        <f>C12+C13</f>
        <v>44048.45</v>
      </c>
      <c r="D14" s="22">
        <f>D12+D13</f>
        <v>261665.21</v>
      </c>
      <c r="E14" s="22">
        <f>SUM(E12:E13)</f>
        <v>240001.78999999998</v>
      </c>
      <c r="F14" s="22">
        <f>F12+F13</f>
        <v>65711.87000000001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71620.37</v>
      </c>
      <c r="D19" s="20">
        <f>D20+D21+D20</f>
        <v>612348.96</v>
      </c>
      <c r="E19" s="20">
        <f>E20+E21+E20</f>
        <v>587228.73</v>
      </c>
      <c r="F19" s="20">
        <f>F20+F21+F20</f>
        <v>96740.59999999998</v>
      </c>
      <c r="G19" s="24">
        <f>E19/D19*100</f>
        <v>95.89772635524686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71620.37</v>
      </c>
      <c r="D21" s="7">
        <f>562627.45+49721.51</f>
        <v>612348.96</v>
      </c>
      <c r="E21" s="7">
        <f>545198.61+42030.12</f>
        <v>587228.73</v>
      </c>
      <c r="F21" s="7">
        <f>C21+D21-E21</f>
        <v>96740.59999999998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61032.19</v>
      </c>
      <c r="D26" s="34">
        <f>D27+D28+D29+D30+D31+D32+D33+D34+D35+D36</f>
        <v>603631.71</v>
      </c>
      <c r="E26" s="34">
        <f>E19</f>
        <v>587228.73</v>
      </c>
      <c r="F26" s="34">
        <f>C26+E26-D26</f>
        <v>44629.20999999996</v>
      </c>
    </row>
    <row r="27" spans="1:8" ht="21.75" customHeight="1">
      <c r="A27"/>
      <c r="B27" s="14" t="s">
        <v>38</v>
      </c>
      <c r="C27" s="7"/>
      <c r="D27" s="7">
        <f>3675.17+1515+1218+70944.12</f>
        <v>77352.29</v>
      </c>
      <c r="E27" s="9"/>
      <c r="F27" s="9"/>
      <c r="G27"/>
      <c r="H27"/>
    </row>
    <row r="28" spans="2:6" ht="13.5" customHeight="1">
      <c r="B28" s="32" t="s">
        <v>40</v>
      </c>
      <c r="C28" s="7"/>
      <c r="D28" s="7">
        <v>42635.44</v>
      </c>
      <c r="E28" s="5"/>
      <c r="F28" s="5"/>
    </row>
    <row r="29" spans="2:6" ht="11.25">
      <c r="B29" s="5" t="s">
        <v>22</v>
      </c>
      <c r="C29" s="7"/>
      <c r="D29" s="7">
        <v>65651.75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28400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10625+406+1515+380+30000</f>
        <v>42926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47284+47965.44+35399.77</f>
        <v>130649.20999999999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89199.93+20737.51-3254.99-30000</f>
        <v>76682.44999999998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139334.57</v>
      </c>
      <c r="E36" s="9"/>
      <c r="F36" s="9"/>
      <c r="G36"/>
      <c r="H36"/>
    </row>
    <row r="37" spans="2:6" ht="11.25">
      <c r="B37" s="15" t="s">
        <v>37</v>
      </c>
      <c r="C37" s="7"/>
      <c r="D37" s="7">
        <v>103834.49</v>
      </c>
      <c r="E37" s="5"/>
      <c r="F37" s="5"/>
    </row>
    <row r="38" spans="1:8" ht="32.25" customHeight="1">
      <c r="A38"/>
      <c r="B38" s="16" t="s">
        <v>27</v>
      </c>
      <c r="C38" s="25"/>
      <c r="D38" s="25">
        <v>24732.52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10767.56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2017-03-13T06:45:21Z</cp:lastPrinted>
  <dcterms:created xsi:type="dcterms:W3CDTF">2017-02-17T04:02:19Z</dcterms:created>
  <dcterms:modified xsi:type="dcterms:W3CDTF">2017-03-13T07:03:39Z</dcterms:modified>
  <cp:category/>
  <cp:version/>
  <cp:contentType/>
  <cp:contentStatus/>
  <cp:revision>1</cp:revision>
</cp:coreProperties>
</file>