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<sst xmlns="http://schemas.openxmlformats.org/spreadsheetml/2006/main" count="61" uniqueCount="54">
  <si>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</si>
  <si>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</si>
  <si>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</si>
  <si>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</si>
  <si>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</si>
  <si>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</si>
  <si>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</si>
  <si>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</si>
  <si>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</si>
  <si>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</si>
  <si>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</si>
  <si>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</si>
  <si>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</si>
  <si>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</si>
  <si>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</si>
  <si>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</si>
  <si>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</si>
  <si>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</si>
  <si>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</si>
  <si>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</si>
  <si>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</si>
  <si>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</si>
  <si>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</si>
  <si>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</si>
  <si>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</si>
  <si>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</si>
  <si>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</si>
  <si>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</si>
  <si>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</si>
  <si>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</si>
  <si>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</si>
  <si>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</si>
  <si>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</si>
  <si>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</si>
  <si>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</si>
  <si>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</si>
  <si>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</si>
  <si>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</si>
  <si>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</si>
  <si>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</si>
  <si>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</si>
  <si>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</si>
  <si>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</si>
  <si>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</si>
  <si>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</si>
  <si>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</si>
  <si>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</si>
  <si>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</si>
  <si>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</si>
  <si>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</si>
  <si>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</si>
  <si>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</si>
  <si>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</si>
  <si>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Шевченко д. №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</si>
</sst>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502.9</v>
      </c>
    </row>
    <row r="7" spans="1:4" ht="11.25">
      <c r="A7" s="4"/>
      <c r="B7" s="5" t="s">
        <v>5</v>
      </c>
      <c r="C7" s="6" t="s">
        <v>4</v>
      </c>
      <c r="D7" s="7">
        <v>502.9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805.11</v>
      </c>
      <c r="D12" s="7">
        <v>6638.79</v>
      </c>
      <c r="E12" s="7">
        <v>7443.9</v>
      </c>
      <c r="F12" s="7">
        <f>C12+D12-E12</f>
        <v>0</v>
      </c>
    </row>
    <row r="13" spans="2:6" ht="11.25">
      <c r="B13" s="5" t="s">
        <v>10</v>
      </c>
      <c r="C13" s="7">
        <v>1586.71</v>
      </c>
      <c r="D13" s="7">
        <v>13920.52</v>
      </c>
      <c r="E13" s="7">
        <v>15506.45</v>
      </c>
      <c r="F13" s="7">
        <f>C13+D13-E13</f>
        <v>0.7799999999988358</v>
      </c>
    </row>
    <row r="14" spans="2:6" ht="11.25">
      <c r="B14" s="10" t="s">
        <v>11</v>
      </c>
      <c r="C14" s="22">
        <f>C12+C13</f>
        <v>2391.82</v>
      </c>
      <c r="D14" s="22">
        <f>D12+D13</f>
        <v>20559.31</v>
      </c>
      <c r="E14" s="22">
        <f>SUM(E12:E13)</f>
        <v>22950.35</v>
      </c>
      <c r="F14" s="22">
        <f>F12+F13</f>
        <v>0.7799999999988358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17659.13</v>
      </c>
      <c r="D19" s="20">
        <f>D20+D21+D22+D23</f>
        <v>97069.63</v>
      </c>
      <c r="E19" s="20">
        <f>E20+E21+E22+E23</f>
        <v>103336.21</v>
      </c>
      <c r="F19" s="20">
        <f>F20+F21+F22+F23</f>
        <v>11392.550000000003</v>
      </c>
      <c r="G19" s="24">
        <f>E19/D19*100</f>
        <v>106.45575758349959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17659.13</v>
      </c>
      <c r="D21" s="7">
        <v>97069.63</v>
      </c>
      <c r="E21" s="7">
        <v>103336.21</v>
      </c>
      <c r="F21" s="7">
        <f>C21+D21-E21</f>
        <v>11392.550000000003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25812.23</v>
      </c>
      <c r="D27" s="34">
        <f>D28+D29+D30+D31+D32+D33+D34+D35+D36+D37+D41</f>
        <v>102016.68</v>
      </c>
      <c r="E27" s="34">
        <f>E19</f>
        <v>103336.21</v>
      </c>
      <c r="F27" s="34">
        <f>C27+E27-D27</f>
        <v>27131.76000000001</v>
      </c>
    </row>
    <row r="28" spans="1:8" ht="21.75" customHeight="1">
      <c r="A28"/>
      <c r="B28" s="14" t="s">
        <v>38</v>
      </c>
      <c r="C28" s="7"/>
      <c r="D28" s="7">
        <f>860.7+10198.81+2000</f>
        <v>13059.51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5104</v>
      </c>
      <c r="E29" s="5"/>
      <c r="F29" s="5"/>
    </row>
    <row r="30" spans="2:6" ht="11.25">
      <c r="B30" s="5" t="s">
        <v>22</v>
      </c>
      <c r="C30" s="7"/>
      <c r="D30" s="7">
        <f>11461.68+1500</f>
        <v>12961.68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7828+7800</f>
        <v>15628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4862+2242+1122+5000</f>
        <v>13226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3915.78+1855.58</f>
        <v>5771.360000000001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22863.31</v>
      </c>
      <c r="E37" s="9"/>
      <c r="F37" s="9"/>
      <c r="G37"/>
      <c r="H37"/>
    </row>
    <row r="38" spans="2:6" ht="11.25">
      <c r="B38" s="15" t="s">
        <v>37</v>
      </c>
      <c r="C38" s="7"/>
      <c r="D38" s="7">
        <v>17190.08</v>
      </c>
      <c r="E38" s="5"/>
      <c r="F38" s="5"/>
    </row>
    <row r="39" spans="1:8" ht="32.25" customHeight="1">
      <c r="A39"/>
      <c r="B39" s="16" t="s">
        <v>27</v>
      </c>
      <c r="C39" s="25"/>
      <c r="D39" s="25">
        <v>3853.69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1819.54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13402.82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367.5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707.46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12327.86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2019-03-20T12:27:41Z</dcterms:modified>
  <cp:category/>
  <cp:version/>
  <cp:contentType/>
  <cp:contentStatus/>
  <cp:revision>1</cp:revision>
</cp:coreProperties>
</file>