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<sst xmlns="http://schemas.openxmlformats.org/spreadsheetml/2006/main" count="61" uniqueCount="54">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</sst>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22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4434.5</v>
      </c>
    </row>
    <row r="7" spans="1:4" ht="11.25">
      <c r="A7" s="4"/>
      <c r="B7" s="5" t="s">
        <v>5</v>
      </c>
      <c r="C7" s="6" t="s">
        <v>4</v>
      </c>
      <c r="D7" s="7">
        <v>4391.7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34519.34</v>
      </c>
      <c r="D12" s="7">
        <v>123045.73</v>
      </c>
      <c r="E12" s="7">
        <v>137826.02</v>
      </c>
      <c r="F12" s="7">
        <f>C12+D12-E12</f>
        <v>19739.050000000017</v>
      </c>
    </row>
    <row r="13" spans="2:6" ht="11.25">
      <c r="B13" s="5" t="s">
        <v>10</v>
      </c>
      <c r="C13" s="7">
        <v>54177.34</v>
      </c>
      <c r="D13" s="7">
        <v>216107.8</v>
      </c>
      <c r="E13" s="7">
        <v>240860.52</v>
      </c>
      <c r="F13" s="7">
        <f>C13+D13-E13</f>
        <v>29424.620000000024</v>
      </c>
    </row>
    <row r="14" spans="2:6" ht="11.25">
      <c r="B14" s="10" t="s">
        <v>11</v>
      </c>
      <c r="C14" s="22">
        <f>C12+C13</f>
        <v>88696.68</v>
      </c>
      <c r="D14" s="22">
        <f>D12+D13</f>
        <v>339153.52999999997</v>
      </c>
      <c r="E14" s="22">
        <f>SUM(E12:E13)</f>
        <v>378686.54</v>
      </c>
      <c r="F14" s="22">
        <f>F12+F13</f>
        <v>49163.67000000004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165842.05000000002</v>
      </c>
      <c r="D19" s="20">
        <f>D20+D21+D22+D23</f>
        <v>886154.15</v>
      </c>
      <c r="E19" s="20">
        <f>E20+E21+E22+E23</f>
        <v>873209.14</v>
      </c>
      <c r="F19" s="20">
        <f>F20+F21+F22+F23</f>
        <v>178787.06</v>
      </c>
      <c r="G19" s="24">
        <f>E19/D19*100</f>
        <v>98.53919208074578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159365.16</v>
      </c>
      <c r="D21" s="7">
        <v>886154.15</v>
      </c>
      <c r="E21" s="7">
        <f>873209.14-2321.21</f>
        <v>870887.93</v>
      </c>
      <c r="F21" s="7">
        <f>C21+D21-E21</f>
        <v>174631.38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6476.89</v>
      </c>
      <c r="D23" s="7">
        <v>0</v>
      </c>
      <c r="E23" s="7">
        <v>2321.21</v>
      </c>
      <c r="F23" s="7">
        <f>C23+D23-E23</f>
        <v>4155.68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8447.6</v>
      </c>
      <c r="D27" s="34">
        <f>D28+D29+D30+D31+D32+D33+D34+D35+D36+D37+D41</f>
        <v>1041383.1799999999</v>
      </c>
      <c r="E27" s="34">
        <f>E19</f>
        <v>873209.14</v>
      </c>
      <c r="F27" s="34">
        <f>C27+E27-D27</f>
        <v>-159726.43999999994</v>
      </c>
      <c r="M27" s="39"/>
    </row>
    <row r="28" spans="1:8" ht="21.75" customHeight="1">
      <c r="A28"/>
      <c r="B28" s="14" t="s">
        <v>38</v>
      </c>
      <c r="C28" s="7"/>
      <c r="D28" s="7">
        <f>890.4+89063.68+10800</f>
        <v>100754.07999999999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6859</v>
      </c>
      <c r="E29" s="5"/>
      <c r="F29" s="5"/>
    </row>
    <row r="30" spans="2:6" ht="11.25">
      <c r="B30" s="5" t="s">
        <v>22</v>
      </c>
      <c r="C30" s="7"/>
      <c r="D30" s="7">
        <v>128601.04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14717.91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39022</f>
        <v>39022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26330+17234+5365+8970+24353+18000</f>
        <v>100252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34528.8+8982.06</f>
        <v>43510.86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205826.22</v>
      </c>
      <c r="E37" s="9"/>
      <c r="F37" s="9"/>
      <c r="G37"/>
      <c r="H37"/>
    </row>
    <row r="38" spans="2:6" ht="11.25">
      <c r="B38" s="15" t="s">
        <v>37</v>
      </c>
      <c r="C38" s="7"/>
      <c r="D38" s="7">
        <v>151743.45</v>
      </c>
      <c r="E38" s="5"/>
      <c r="F38" s="5"/>
    </row>
    <row r="39" spans="1:8" ht="32.25" customHeight="1">
      <c r="A39"/>
      <c r="B39" s="16" t="s">
        <v>27</v>
      </c>
      <c r="C39" s="25"/>
      <c r="D39" s="25">
        <v>38202.12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15880.65</v>
      </c>
      <c r="E40" s="9"/>
      <c r="F40" s="9"/>
      <c r="G40"/>
      <c r="H40"/>
    </row>
    <row r="41" spans="1:8" ht="23.25" customHeight="1">
      <c r="A41"/>
      <c r="B41" s="16" t="s">
        <v>44</v>
      </c>
      <c r="C41" s="7"/>
      <c r="D41" s="7">
        <f>D42+D43+D44+D45</f>
        <v>227840.07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5566.29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6943.23</v>
      </c>
      <c r="E43" s="9"/>
      <c r="F43" s="9"/>
      <c r="G43"/>
      <c r="H43"/>
    </row>
    <row r="44" spans="2:6" ht="11.25">
      <c r="B44" s="16" t="s">
        <v>47</v>
      </c>
      <c r="C44" s="7"/>
      <c r="D44" s="7">
        <f>3819.04+10472.26</f>
        <v>14291.3</v>
      </c>
      <c r="E44" s="9"/>
      <c r="F44" s="9"/>
    </row>
    <row r="45" spans="2:6" ht="11.25">
      <c r="B45" s="16" t="s">
        <v>48</v>
      </c>
      <c r="C45" s="7"/>
      <c r="D45" s="7">
        <v>201039.25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49</v>
      </c>
      <c r="C47" s="43"/>
      <c r="D47" s="43"/>
      <c r="E47" s="43"/>
      <c r="F47" s="43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>
        <f>6558</f>
        <v>6558</v>
      </c>
      <c r="D49" s="7">
        <v>7427.51</v>
      </c>
      <c r="E49" s="7">
        <f>C49*0.35</f>
        <v>2295.2999999999997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2019-03-24T08:24:03Z</dcterms:modified>
  <cp:category/>
  <cp:version/>
  <cp:contentType/>
  <cp:contentStatus/>
  <cp:revision>1</cp:revision>
</cp:coreProperties>
</file>