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<sst xmlns="http://schemas.openxmlformats.org/spreadsheetml/2006/main" count="51" uniqueCount="47">
  <si>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</si>
  <si>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</si>
  <si>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</si>
  <si>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</si>
  <si>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</si>
  <si>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</si>
  <si>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</si>
  <si>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</si>
  <si>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</si>
  <si>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</si>
  <si>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</si>
  <si>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</si>
  <si>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</si>
  <si>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</si>
  <si>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</si>
  <si>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</si>
  <si>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</si>
  <si>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</si>
  <si>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</si>
  <si>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</si>
  <si>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</si>
  <si>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</si>
  <si>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</si>
  <si>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</si>
  <si>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</si>
  <si>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</si>
  <si>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</si>
  <si>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</si>
  <si>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</si>
  <si>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</si>
  <si>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</si>
  <si>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</si>
  <si>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</si>
  <si>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</si>
  <si>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</si>
  <si>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</si>
  <si>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</si>
  <si>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</si>
  <si>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</si>
  <si>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</si>
  <si>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</si>
  <si>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</si>
  <si>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</si>
  <si>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</si>
  <si>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</si>
  <si>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</si>
  <si>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Информация о доходах и расходах за 01.01.2019 - 31.12.2019 по адресу: 623270, Свердловская обл, Дегтярск г, Гагарина д. № 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</si>
</sst>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46"/>
  <sheetViews>
    <sheetView tabSelected="1" zoomScalePageLayoutView="0" workbookViewId="0" topLeftCell="A1">
      <selection activeCell="N26" sqref="N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83203125" style="1" customWidth="1"/>
  </cols>
  <sheetData>
    <row r="2" spans="2:7" ht="11.25">
      <c r="B2" s="38" t="s">
        <v>46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3064.4</v>
      </c>
    </row>
    <row r="7" spans="1:4" ht="11.25">
      <c r="A7" s="4"/>
      <c r="B7" s="5" t="s">
        <v>5</v>
      </c>
      <c r="C7" s="6" t="s">
        <v>4</v>
      </c>
      <c r="D7" s="7">
        <v>3064.4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132945.07</v>
      </c>
      <c r="D13" s="19">
        <f>D14+D15+D16+D17</f>
        <v>736203.68</v>
      </c>
      <c r="E13" s="19">
        <f>E14+E15+E16+E17</f>
        <v>776392.45</v>
      </c>
      <c r="F13" s="19">
        <f>F14+F15+F16+F17</f>
        <v>92756.30000000005</v>
      </c>
      <c r="G13" s="22">
        <f>E13/D13*100</f>
        <v>105.4589200097451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132945.07</v>
      </c>
      <c r="D15" s="7">
        <v>736203.68</v>
      </c>
      <c r="E15" s="7">
        <v>776392.45</v>
      </c>
      <c r="F15" s="7">
        <f>C15+D15-E15</f>
        <v>92756.30000000005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4" ht="11.25">
      <c r="B21" s="28"/>
      <c r="C21" s="32">
        <v>42500.74</v>
      </c>
      <c r="D21" s="32">
        <f>D22+D23+D24+D25+D26+D27+D28+D29+D30+D31+D35</f>
        <v>773611.09</v>
      </c>
      <c r="E21" s="32">
        <f>E13</f>
        <v>776392.45</v>
      </c>
      <c r="F21" s="32">
        <f>C21+E21-D21</f>
        <v>45282.09999999998</v>
      </c>
      <c r="M21" s="37"/>
      <c r="N21" s="37"/>
    </row>
    <row r="22" spans="1:15" ht="21.75" customHeight="1">
      <c r="A22"/>
      <c r="B22" s="13" t="s">
        <v>34</v>
      </c>
      <c r="C22" s="7"/>
      <c r="D22" s="7">
        <f>5151.82+64352.4+10000</f>
        <v>79504.22</v>
      </c>
      <c r="E22" s="9"/>
      <c r="F22" s="9"/>
      <c r="G22"/>
      <c r="H22"/>
      <c r="K22" s="37"/>
      <c r="O22" s="37"/>
    </row>
    <row r="23" spans="2:6" ht="13.5" customHeight="1">
      <c r="B23" s="30" t="s">
        <v>35</v>
      </c>
      <c r="C23" s="7"/>
      <c r="D23" s="7">
        <f>1408+10000</f>
        <v>11408</v>
      </c>
      <c r="E23" s="5"/>
      <c r="F23" s="5"/>
    </row>
    <row r="24" spans="2:6" ht="11.25">
      <c r="B24" s="5" t="s">
        <v>18</v>
      </c>
      <c r="C24" s="7"/>
      <c r="D24" s="7">
        <v>171548.64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14161.67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9000+20002+10000</f>
        <v>39002</v>
      </c>
      <c r="E27" s="9"/>
      <c r="F27" s="9"/>
      <c r="G27"/>
      <c r="H27"/>
    </row>
    <row r="28" spans="1:12" ht="32.25" customHeight="1">
      <c r="A28"/>
      <c r="B28" s="13" t="s">
        <v>21</v>
      </c>
      <c r="C28" s="7"/>
      <c r="D28" s="7">
        <f>5732+8400+9600</f>
        <v>23732</v>
      </c>
      <c r="E28" s="9"/>
      <c r="F28" s="9"/>
      <c r="G28"/>
      <c r="H28"/>
      <c r="L28" s="37"/>
    </row>
    <row r="29" spans="1:15" ht="21.75" customHeight="1">
      <c r="A29"/>
      <c r="B29" s="13" t="s">
        <v>29</v>
      </c>
      <c r="C29" s="7"/>
      <c r="D29" s="7">
        <f>11603+2618+4862+18914+50012.18+70400</f>
        <v>158409.18</v>
      </c>
      <c r="E29" s="9"/>
      <c r="F29" s="9"/>
      <c r="G29"/>
      <c r="H29"/>
      <c r="O29" s="37"/>
    </row>
    <row r="30" spans="1:15" ht="11.25" customHeight="1">
      <c r="A30"/>
      <c r="B30" s="13" t="s">
        <v>30</v>
      </c>
      <c r="C30" s="7"/>
      <c r="D30" s="7">
        <f>24388.93+39000</f>
        <v>63388.93</v>
      </c>
      <c r="E30" s="9"/>
      <c r="F30" s="9"/>
      <c r="G30"/>
      <c r="H30"/>
      <c r="O30" s="37"/>
    </row>
    <row r="31" spans="1:8" ht="11.25" customHeight="1">
      <c r="A31"/>
      <c r="B31" s="13" t="s">
        <v>22</v>
      </c>
      <c r="C31" s="7"/>
      <c r="D31" s="7">
        <f>SUM(D32:D34)</f>
        <v>148288.47</v>
      </c>
      <c r="E31" s="9"/>
      <c r="F31" s="9"/>
      <c r="G31"/>
      <c r="H31"/>
    </row>
    <row r="32" spans="2:6" ht="11.25">
      <c r="B32" s="14" t="s">
        <v>33</v>
      </c>
      <c r="C32" s="7"/>
      <c r="D32" s="7">
        <v>108035.38</v>
      </c>
      <c r="E32" s="5"/>
      <c r="F32" s="5"/>
    </row>
    <row r="33" spans="1:8" ht="32.25" customHeight="1">
      <c r="A33"/>
      <c r="B33" s="15" t="s">
        <v>23</v>
      </c>
      <c r="C33" s="23"/>
      <c r="D33" s="23">
        <v>29023.24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11229.85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64167.979999999996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2989.67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5994.75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55183.56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/>
      <c r="C43" s="7"/>
      <c r="D43" s="6"/>
      <c r="E43" s="6"/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2020-03-14T10:06:54Z</dcterms:modified>
  <cp:category/>
  <cp:version/>
  <cp:contentType/>
  <cp:contentStatus/>
  <cp:revision>1</cp:revision>
</cp:coreProperties>
</file>