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<sst xmlns="http://schemas.openxmlformats.org/spreadsheetml/2006/main" count="61" uniqueCount="54">
  <si>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</si>
  <si>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</si>
  <si>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</si>
  <si>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</si>
  <si>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</si>
  <si>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</si>
  <si>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</si>
  <si>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</si>
  <si>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</si>
  <si>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</si>
  <si>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</si>
  <si>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</si>
  <si>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</si>
  <si>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</si>
  <si>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</si>
  <si>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</si>
  <si>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</si>
  <si>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</si>
  <si>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</si>
  <si>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</si>
  <si>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</si>
  <si>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</si>
  <si>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</si>
  <si>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</si>
  <si>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</si>
  <si>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</si>
  <si>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</si>
  <si>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</si>
  <si>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</si>
  <si>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</si>
  <si>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</si>
  <si>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</si>
  <si>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</si>
  <si>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</si>
  <si>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</si>
  <si>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</si>
  <si>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</si>
  <si>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</si>
  <si>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</si>
  <si>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</si>
  <si>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</si>
  <si>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</si>
  <si>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</si>
  <si>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</si>
  <si>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Клубная д. № 9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</si>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</sst>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7">
      <selection activeCell="N33" sqref="N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589.7</v>
      </c>
    </row>
    <row r="7" spans="1:4" ht="11.25">
      <c r="A7" s="4"/>
      <c r="B7" s="5" t="s">
        <v>5</v>
      </c>
      <c r="C7" s="6" t="s">
        <v>4</v>
      </c>
      <c r="D7" s="7">
        <v>589.7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8473.62</v>
      </c>
      <c r="D12" s="7">
        <v>14834.2</v>
      </c>
      <c r="E12" s="7">
        <v>12193.84</v>
      </c>
      <c r="F12" s="7">
        <f>C12+D12-E12</f>
        <v>11113.98</v>
      </c>
    </row>
    <row r="13" spans="2:6" ht="11.25">
      <c r="B13" s="5" t="s">
        <v>10</v>
      </c>
      <c r="C13" s="7">
        <v>22388.82</v>
      </c>
      <c r="D13" s="7">
        <v>36807.72</v>
      </c>
      <c r="E13" s="7">
        <v>29166.09</v>
      </c>
      <c r="F13" s="7">
        <f>C13+D13-E13</f>
        <v>30030.45</v>
      </c>
    </row>
    <row r="14" spans="2:6" ht="11.25">
      <c r="B14" s="10" t="s">
        <v>11</v>
      </c>
      <c r="C14" s="22">
        <f>C12+C13</f>
        <v>30862.440000000002</v>
      </c>
      <c r="D14" s="22">
        <f>D12+D13</f>
        <v>51641.92</v>
      </c>
      <c r="E14" s="22">
        <f>SUM(E12:E13)</f>
        <v>41359.93</v>
      </c>
      <c r="F14" s="22">
        <f>F12+F13</f>
        <v>41144.43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57822.3</v>
      </c>
      <c r="D19" s="20">
        <f>D20+D21+D22+D23</f>
        <v>118361.76</v>
      </c>
      <c r="E19" s="20">
        <f>E20+E21+E22+E23</f>
        <v>112148.26</v>
      </c>
      <c r="F19" s="20">
        <f>F20+F21+F22+F23</f>
        <v>64035.8</v>
      </c>
      <c r="G19" s="24">
        <f>E19/D19*100</f>
        <v>94.75041601273925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57822.3</v>
      </c>
      <c r="D21" s="7">
        <v>118361.76</v>
      </c>
      <c r="E21" s="7">
        <v>112148.26</v>
      </c>
      <c r="F21" s="7">
        <f>C21+D21-E21</f>
        <v>64035.8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-8874.81</v>
      </c>
      <c r="D27" s="34">
        <f>D28+D29+D30+D31+D32+D33+D34+D35+D36+D37+D41</f>
        <v>85159.05</v>
      </c>
      <c r="E27" s="34">
        <f>E19</f>
        <v>112148.26</v>
      </c>
      <c r="F27" s="34">
        <f>C27+E27-D27</f>
        <v>18114.399999999994</v>
      </c>
    </row>
    <row r="28" spans="1:8" ht="21.75" customHeight="1">
      <c r="A28"/>
      <c r="B28" s="14" t="s">
        <v>38</v>
      </c>
      <c r="C28" s="7"/>
      <c r="D28" s="7">
        <f>1239+13798.98</f>
        <v>15037.98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17472.04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300+1674.69</f>
        <v>1974.69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1199+6327+6000</f>
        <v>13526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4033.55+2380</f>
        <v>6413.55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26932.55</v>
      </c>
      <c r="E37" s="9"/>
      <c r="F37" s="9"/>
      <c r="G37"/>
      <c r="H37"/>
    </row>
    <row r="38" spans="2:6" ht="11.25">
      <c r="B38" s="15" t="s">
        <v>37</v>
      </c>
      <c r="C38" s="7"/>
      <c r="D38" s="7">
        <v>20220.38</v>
      </c>
      <c r="E38" s="5"/>
      <c r="F38" s="5"/>
    </row>
    <row r="39" spans="1:8" ht="32.25" customHeight="1">
      <c r="A39"/>
      <c r="B39" s="16" t="s">
        <v>27</v>
      </c>
      <c r="C39" s="25"/>
      <c r="D39" s="25">
        <v>4641.89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2070.28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3802.24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271.52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720.2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2810.52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2018-03-22T14:57:16Z</dcterms:modified>
  <cp:category/>
  <cp:version/>
  <cp:contentType/>
  <cp:contentStatus/>
  <cp:revision>1</cp:revision>
</cp:coreProperties>
</file>