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<sst xmlns="http://schemas.openxmlformats.org/spreadsheetml/2006/main" count="61" uniqueCount="54">
  <si>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</si>
  <si>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</si>
  <si>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</si>
  <si>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</si>
  <si>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</si>
  <si>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</si>
  <si>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</si>
  <si>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</si>
  <si>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</si>
  <si>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</si>
  <si>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</si>
  <si>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</si>
  <si>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</si>
  <si>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</si>
  <si>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</si>
  <si>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</si>
  <si>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</si>
  <si>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</si>
  <si>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</si>
  <si>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</si>
  <si>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</si>
  <si>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</si>
  <si>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</si>
  <si>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</si>
  <si>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</si>
  <si>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</si>
  <si>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</si>
  <si>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</si>
  <si>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</si>
  <si>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</si>
  <si>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</si>
  <si>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</si>
  <si>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</si>
  <si>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</si>
  <si>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</si>
  <si>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</si>
  <si>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</si>
  <si>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</si>
  <si>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</si>
  <si>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</si>
  <si>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</si>
  <si>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</si>
  <si>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</si>
  <si>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</si>
  <si>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Куйбышева д. № 4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</si>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</sst>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I26" sqref="I26:J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595.8</v>
      </c>
    </row>
    <row r="7" spans="1:4" ht="11.25">
      <c r="A7" s="4"/>
      <c r="B7" s="5" t="s">
        <v>5</v>
      </c>
      <c r="C7" s="6" t="s">
        <v>4</v>
      </c>
      <c r="D7" s="7">
        <v>595.8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3186.65</v>
      </c>
      <c r="D12" s="7">
        <v>16703.35</v>
      </c>
      <c r="E12" s="7">
        <v>17996.34</v>
      </c>
      <c r="F12" s="7">
        <f>C12+D12-E12</f>
        <v>1893.6599999999999</v>
      </c>
    </row>
    <row r="13" spans="2:6" ht="11.25">
      <c r="B13" s="5" t="s">
        <v>10</v>
      </c>
      <c r="C13" s="7">
        <v>8396.71</v>
      </c>
      <c r="D13" s="7">
        <v>44022.82</v>
      </c>
      <c r="E13" s="7">
        <v>47383.44</v>
      </c>
      <c r="F13" s="7">
        <f>C13+D13-E13</f>
        <v>5036.0899999999965</v>
      </c>
    </row>
    <row r="14" spans="2:6" ht="11.25">
      <c r="B14" s="10" t="s">
        <v>11</v>
      </c>
      <c r="C14" s="22">
        <f>C12+C13</f>
        <v>11583.359999999999</v>
      </c>
      <c r="D14" s="22">
        <f>D12+D13</f>
        <v>60726.17</v>
      </c>
      <c r="E14" s="22">
        <f>SUM(E12:E13)</f>
        <v>65379.78</v>
      </c>
      <c r="F14" s="22">
        <f>F12+F13</f>
        <v>6929.749999999996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20583.05</v>
      </c>
      <c r="D19" s="20">
        <f>D20+D21+D22+D23</f>
        <v>122875.57</v>
      </c>
      <c r="E19" s="20">
        <f>E20+E21+E22+E23</f>
        <v>129670.2</v>
      </c>
      <c r="F19" s="20">
        <f>F20+F21+F22+F23</f>
        <v>13788.419999999998</v>
      </c>
      <c r="G19" s="24">
        <f>E19/D19*100</f>
        <v>105.52968340248594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20583.05</v>
      </c>
      <c r="D21" s="7">
        <v>122875.57</v>
      </c>
      <c r="E21" s="7">
        <v>129670.2</v>
      </c>
      <c r="F21" s="7">
        <f>C21+D21-E21</f>
        <v>13788.419999999998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-21536.35</v>
      </c>
      <c r="D27" s="34">
        <f>D28+D29+D30+D31+D32+D33+D34+D35+D36+D37+D41</f>
        <v>137286.94999999998</v>
      </c>
      <c r="E27" s="34">
        <f>E19</f>
        <v>129670.2</v>
      </c>
      <c r="F27" s="34">
        <f>C27+E27-D27</f>
        <v>-29153.099999999977</v>
      </c>
    </row>
    <row r="28" spans="1:8" ht="21.75" customHeight="1">
      <c r="A28"/>
      <c r="B28" s="14" t="s">
        <v>38</v>
      </c>
      <c r="C28" s="7"/>
      <c r="D28" s="7">
        <f>1994+13941.74</f>
        <v>15935.74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1407</v>
      </c>
      <c r="E29" s="5"/>
      <c r="F29" s="5"/>
    </row>
    <row r="30" spans="2:6" ht="11.25">
      <c r="B30" s="5" t="s">
        <v>22</v>
      </c>
      <c r="C30" s="7"/>
      <c r="D30" s="7">
        <v>18242.78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12248</f>
        <v>12248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8046+16076+5850+8832+5000</f>
        <v>43804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4075.27+5158.68</f>
        <v>9233.95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28417.300000000003</v>
      </c>
      <c r="E37" s="9"/>
      <c r="F37" s="9"/>
      <c r="G37"/>
      <c r="H37"/>
    </row>
    <row r="38" spans="2:6" ht="11.25">
      <c r="B38" s="15" t="s">
        <v>37</v>
      </c>
      <c r="C38" s="7"/>
      <c r="D38" s="7">
        <v>20429.54</v>
      </c>
      <c r="E38" s="5"/>
      <c r="F38" s="5"/>
    </row>
    <row r="39" spans="1:8" ht="32.25" customHeight="1">
      <c r="A39"/>
      <c r="B39" s="16" t="s">
        <v>27</v>
      </c>
      <c r="C39" s="25"/>
      <c r="D39" s="25">
        <v>5896.06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2091.7</v>
      </c>
      <c r="E40" s="9"/>
      <c r="F40" s="9"/>
      <c r="G40"/>
      <c r="H40"/>
    </row>
    <row r="41" spans="1:8" ht="11.25" customHeight="1">
      <c r="A41"/>
      <c r="B41" s="16" t="s">
        <v>46</v>
      </c>
      <c r="C41" s="7"/>
      <c r="D41" s="7">
        <f>D42+D43+D44+D45</f>
        <v>7998.18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276.98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740.62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6980.58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2018-03-23T04:23:53Z</dcterms:modified>
  <cp:category/>
  <cp:version/>
  <cp:contentType/>
  <cp:contentStatus/>
  <cp:revision>1</cp:revision>
</cp:coreProperties>
</file>