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<sst xmlns="http://schemas.openxmlformats.org/spreadsheetml/2006/main" count="61" uniqueCount="54">
  <si>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</si>
  <si>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</si>
  <si>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</si>
  <si>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</si>
  <si>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</si>
  <si>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</si>
  <si>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</si>
  <si>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</si>
  <si>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</si>
  <si>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</si>
  <si>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</si>
  <si>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</si>
  <si>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</si>
  <si>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</si>
  <si>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</si>
  <si>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</si>
  <si>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</si>
  <si>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</si>
  <si>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</si>
  <si>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</si>
  <si>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</si>
  <si>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</si>
  <si>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</si>
  <si>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</si>
  <si>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</si>
  <si>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</si>
  <si>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</si>
  <si>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</si>
  <si>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</si>
  <si>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</si>
  <si>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</si>
  <si>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</si>
  <si>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</si>
  <si>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</si>
  <si>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</si>
  <si>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</si>
  <si>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</si>
  <si>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</si>
  <si>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</si>
  <si>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</si>
  <si>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</si>
  <si>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</si>
  <si>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</si>
  <si>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</si>
  <si>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24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</si>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</sst>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8">
      <selection activeCell="N31" sqref="N3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1936</v>
      </c>
    </row>
    <row r="7" spans="1:4" ht="11.25">
      <c r="A7" s="4"/>
      <c r="B7" s="5" t="s">
        <v>5</v>
      </c>
      <c r="C7" s="6" t="s">
        <v>4</v>
      </c>
      <c r="D7" s="7">
        <v>1596.9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16660.43</v>
      </c>
      <c r="D12" s="7">
        <v>35756.51</v>
      </c>
      <c r="E12" s="7">
        <v>32429.57</v>
      </c>
      <c r="F12" s="7">
        <f>C12+D12-E12</f>
        <v>19987.370000000003</v>
      </c>
    </row>
    <row r="13" spans="2:6" ht="11.25">
      <c r="B13" s="5" t="s">
        <v>10</v>
      </c>
      <c r="C13" s="7">
        <v>43226.76</v>
      </c>
      <c r="D13" s="7">
        <v>91523.06</v>
      </c>
      <c r="E13" s="7">
        <v>81762.85</v>
      </c>
      <c r="F13" s="7">
        <f>C13+D13-E13</f>
        <v>52986.97</v>
      </c>
    </row>
    <row r="14" spans="2:6" ht="11.25">
      <c r="B14" s="10" t="s">
        <v>11</v>
      </c>
      <c r="C14" s="22">
        <f>C12+C13</f>
        <v>59887.19</v>
      </c>
      <c r="D14" s="22">
        <f>D12+D13</f>
        <v>127279.57</v>
      </c>
      <c r="E14" s="22">
        <f>SUM(E12:E13)</f>
        <v>114192.42000000001</v>
      </c>
      <c r="F14" s="22">
        <f>F12+F13</f>
        <v>72974.34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88811.67</v>
      </c>
      <c r="D19" s="20">
        <f>D20+D21+D22+D23</f>
        <v>313463.21</v>
      </c>
      <c r="E19" s="20">
        <f>E20+E21+E22+E23</f>
        <v>300011.94</v>
      </c>
      <c r="F19" s="20">
        <f>F20+F21+F22+F23</f>
        <v>102262.94</v>
      </c>
      <c r="G19" s="24">
        <f>E19/D19*100</f>
        <v>95.70882018339569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88811.67</v>
      </c>
      <c r="D21" s="7">
        <v>313463.21</v>
      </c>
      <c r="E21" s="7">
        <v>300011.94</v>
      </c>
      <c r="F21" s="7">
        <f>C21+D21-E21</f>
        <v>102262.94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-8814.88</v>
      </c>
      <c r="D27" s="34">
        <f>D28+D29+D30+D31+D32+D33+D34+D35+D36+D37+D41</f>
        <v>294648.30999999994</v>
      </c>
      <c r="E27" s="34">
        <f>E19</f>
        <v>300011.94</v>
      </c>
      <c r="F27" s="34">
        <f>C27+E27-D27</f>
        <v>-3451.249999999942</v>
      </c>
    </row>
    <row r="28" spans="1:8" ht="21.75" customHeight="1">
      <c r="A28"/>
      <c r="B28" s="14" t="s">
        <v>38</v>
      </c>
      <c r="C28" s="7"/>
      <c r="D28" s="7">
        <f>3952+1455.66+7374.46+37548.01</f>
        <v>50330.130000000005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36228.43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7769.24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1309+4400+26446.19+8640</f>
        <v>40795.19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8374+4485+3177+15319+8904.99</f>
        <v>40259.99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13242.24+3000</f>
        <v>16242.24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85705.81</v>
      </c>
      <c r="E37" s="9"/>
      <c r="F37" s="9"/>
      <c r="G37"/>
      <c r="H37"/>
    </row>
    <row r="38" spans="2:6" ht="11.25">
      <c r="B38" s="15" t="s">
        <v>37</v>
      </c>
      <c r="C38" s="7"/>
      <c r="D38" s="7">
        <v>67547.41</v>
      </c>
      <c r="E38" s="5"/>
      <c r="F38" s="5"/>
    </row>
    <row r="39" spans="1:8" ht="32.25" customHeight="1">
      <c r="A39"/>
      <c r="B39" s="16" t="s">
        <v>27</v>
      </c>
      <c r="C39" s="25"/>
      <c r="D39" s="25">
        <v>12525.01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5633.39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17317.28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449.77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1211.77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15655.74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58652.98</v>
      </c>
      <c r="D49" s="7">
        <v>0</v>
      </c>
      <c r="E49" s="7">
        <f>C49*0.35</f>
        <v>20528.543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2018-03-22T10:46:14Z</dcterms:modified>
  <cp:category/>
  <cp:version/>
  <cp:contentType/>
  <cp:contentStatus/>
  <cp:revision>1</cp:revision>
</cp:coreProperties>
</file>