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<sst xmlns="http://schemas.openxmlformats.org/spreadsheetml/2006/main" count="52" uniqueCount="48">
  <si>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</si>
  <si>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</si>
  <si>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</si>
  <si>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</si>
  <si>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</si>
  <si>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</si>
  <si>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</si>
  <si>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</si>
  <si>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</si>
  <si>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</si>
  <si>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</si>
  <si>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</si>
  <si>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</si>
  <si>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</si>
  <si>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</si>
  <si>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</si>
  <si>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</si>
  <si>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</si>
  <si>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</si>
  <si>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</si>
  <si>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</si>
  <si>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</si>
  <si>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</si>
  <si>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</si>
  <si>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</si>
  <si>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</si>
  <si>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</si>
  <si>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</si>
  <si>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</si>
  <si>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</si>
  <si>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</si>
  <si>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</si>
  <si>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</si>
  <si>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</si>
  <si>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</si>
  <si>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</si>
  <si>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</si>
  <si>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</si>
  <si>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</si>
  <si>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</si>
  <si>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</si>
  <si>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</si>
  <si>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</si>
  <si>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</si>
  <si>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</si>
  <si>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</si>
  <si>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</si>
  <si>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01.01.2019 - 31.12.2019 по адресу: 623270, Свердловская обл, Дегтярск г, Фурманова д. № 31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</si>
</sst>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#,##0.0000"/>
    <numFmt numFmtId="168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K46"/>
  <sheetViews>
    <sheetView tabSelected="1" zoomScalePageLayoutView="0" workbookViewId="0" topLeftCell="A1">
      <selection activeCell="D30" sqref="D30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8.83203125" style="1" customWidth="1"/>
  </cols>
  <sheetData>
    <row r="2" spans="2:7" ht="11.25">
      <c r="B2" s="37" t="s">
        <v>47</v>
      </c>
      <c r="C2" s="37"/>
      <c r="D2" s="37"/>
      <c r="E2" s="37"/>
      <c r="F2" s="37"/>
      <c r="G2" s="37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2964.9</v>
      </c>
    </row>
    <row r="7" spans="1:4" ht="11.25">
      <c r="A7" s="4"/>
      <c r="B7" s="5" t="s">
        <v>5</v>
      </c>
      <c r="C7" s="6" t="s">
        <v>4</v>
      </c>
      <c r="D7" s="7">
        <v>2964.9</v>
      </c>
    </row>
    <row r="10" spans="1:8" ht="24.75" customHeight="1">
      <c r="A10"/>
      <c r="B10" s="38" t="s">
        <v>8</v>
      </c>
      <c r="C10" s="38"/>
      <c r="D10" s="38"/>
      <c r="E10" s="38"/>
      <c r="F10" s="38"/>
      <c r="G10" s="38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152267.95</v>
      </c>
      <c r="D13" s="19">
        <f>D14+D15+D16+D17</f>
        <v>645744.78</v>
      </c>
      <c r="E13" s="19">
        <f>E14+E15+E16+E17</f>
        <v>628117.27</v>
      </c>
      <c r="F13" s="19">
        <f>F14+F15+F16+F17</f>
        <v>169895.45999999996</v>
      </c>
      <c r="G13" s="22">
        <f>E13/D13*100</f>
        <v>97.27020480134581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152267.95</v>
      </c>
      <c r="D15" s="7">
        <v>645744.78</v>
      </c>
      <c r="E15" s="7">
        <v>628117.27</v>
      </c>
      <c r="F15" s="7">
        <f>C15+D15-E15</f>
        <v>169895.45999999996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3" t="s">
        <v>38</v>
      </c>
      <c r="C17" s="7">
        <v>0</v>
      </c>
      <c r="D17" s="7">
        <v>0</v>
      </c>
      <c r="E17" s="7">
        <v>0</v>
      </c>
      <c r="F17" s="7">
        <v>0</v>
      </c>
      <c r="G17" s="9"/>
      <c r="H17"/>
    </row>
    <row r="19" spans="2:7" ht="12.75">
      <c r="B19" s="39" t="s">
        <v>15</v>
      </c>
      <c r="C19" s="39"/>
      <c r="D19" s="39"/>
      <c r="E19" s="39"/>
      <c r="F19" s="39"/>
      <c r="G19" s="39"/>
    </row>
    <row r="20" spans="2:6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</row>
    <row r="21" spans="2:11" ht="11.25">
      <c r="B21" s="28"/>
      <c r="C21" s="32">
        <v>166296.48</v>
      </c>
      <c r="D21" s="32">
        <f>D22+D23+D24+D25+D26+D27+D28+D29+D30+D31+D35</f>
        <v>727889.76</v>
      </c>
      <c r="E21" s="32">
        <f>E13</f>
        <v>628117.27</v>
      </c>
      <c r="F21" s="32">
        <f>C21+E21-D21</f>
        <v>66523.98999999999</v>
      </c>
      <c r="K21" s="41"/>
    </row>
    <row r="22" spans="1:8" ht="21.75" customHeight="1">
      <c r="A22"/>
      <c r="B22" s="13" t="s">
        <v>34</v>
      </c>
      <c r="C22" s="7"/>
      <c r="D22" s="7">
        <f>63330.26+9424.06</f>
        <v>72754.32</v>
      </c>
      <c r="E22" s="9"/>
      <c r="F22" s="9"/>
      <c r="G22"/>
      <c r="H22"/>
    </row>
    <row r="23" spans="2:6" ht="13.5" customHeight="1">
      <c r="B23" s="30" t="s">
        <v>35</v>
      </c>
      <c r="C23" s="7"/>
      <c r="D23" s="7">
        <v>7200</v>
      </c>
      <c r="E23" s="5"/>
      <c r="F23" s="5"/>
    </row>
    <row r="24" spans="2:6" ht="11.25">
      <c r="B24" s="5" t="s">
        <v>18</v>
      </c>
      <c r="C24" s="7"/>
      <c r="D24" s="7">
        <v>179556.87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/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>
        <v>33466</v>
      </c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>
        <f>1870+9600</f>
        <v>11470</v>
      </c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f>6358+13144+100000</f>
        <v>119502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f>23597.03+37156.78</f>
        <v>60753.81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SUM(D32:D34)</f>
        <v>139788.71000000002</v>
      </c>
      <c r="E31" s="9"/>
      <c r="F31" s="9"/>
      <c r="G31"/>
      <c r="H31"/>
    </row>
    <row r="32" spans="2:6" ht="11.25">
      <c r="B32" s="14" t="s">
        <v>33</v>
      </c>
      <c r="C32" s="7"/>
      <c r="D32" s="7">
        <v>105863.52</v>
      </c>
      <c r="E32" s="5"/>
      <c r="F32" s="5"/>
    </row>
    <row r="33" spans="1:8" ht="32.25" customHeight="1">
      <c r="A33"/>
      <c r="B33" s="15" t="s">
        <v>23</v>
      </c>
      <c r="C33" s="23"/>
      <c r="D33" s="23">
        <v>22734.46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11190.73</v>
      </c>
      <c r="E34" s="9"/>
      <c r="F34" s="9"/>
      <c r="G34"/>
      <c r="H34"/>
    </row>
    <row r="35" spans="1:8" ht="11.25" customHeight="1">
      <c r="A35"/>
      <c r="B35" s="15" t="s">
        <v>39</v>
      </c>
      <c r="C35" s="7"/>
      <c r="D35" s="7">
        <f>D36+D37+D38+D39</f>
        <v>103398.04999999999</v>
      </c>
      <c r="E35" s="9"/>
      <c r="F35" s="9"/>
      <c r="G35"/>
      <c r="H35"/>
    </row>
    <row r="36" spans="1:8" ht="11.25" customHeight="1">
      <c r="A36"/>
      <c r="B36" s="15" t="s">
        <v>40</v>
      </c>
      <c r="C36" s="7"/>
      <c r="D36" s="7">
        <v>2684.04</v>
      </c>
      <c r="E36" s="9"/>
      <c r="F36" s="9"/>
      <c r="G36"/>
      <c r="H36"/>
    </row>
    <row r="37" spans="1:8" ht="11.25" customHeight="1">
      <c r="A37"/>
      <c r="B37" s="15" t="s">
        <v>41</v>
      </c>
      <c r="C37" s="7"/>
      <c r="D37" s="7">
        <v>5182.25</v>
      </c>
      <c r="E37" s="9"/>
      <c r="F37" s="9"/>
      <c r="G37"/>
      <c r="H37"/>
    </row>
    <row r="38" spans="2:6" ht="11.25">
      <c r="B38" s="15" t="s">
        <v>42</v>
      </c>
      <c r="C38" s="7"/>
      <c r="D38" s="7">
        <v>0</v>
      </c>
      <c r="E38" s="9"/>
      <c r="F38" s="9"/>
    </row>
    <row r="39" spans="2:6" ht="11.25">
      <c r="B39" s="15" t="s">
        <v>43</v>
      </c>
      <c r="C39" s="7"/>
      <c r="D39" s="7">
        <v>95531.76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0" t="s">
        <v>44</v>
      </c>
      <c r="C41" s="40"/>
      <c r="D41" s="40"/>
      <c r="E41" s="40"/>
      <c r="F41" s="40"/>
    </row>
    <row r="42" spans="2:6" ht="11.25">
      <c r="B42" s="35" t="s">
        <v>16</v>
      </c>
      <c r="C42" s="36" t="s">
        <v>45</v>
      </c>
      <c r="D42" s="36" t="s">
        <v>28</v>
      </c>
      <c r="E42" s="36" t="s">
        <v>17</v>
      </c>
      <c r="F42" s="34"/>
    </row>
    <row r="43" spans="2:6" ht="11.25">
      <c r="B43" s="15" t="s">
        <v>46</v>
      </c>
      <c r="C43" s="7"/>
      <c r="D43" s="7"/>
      <c r="E43" s="7">
        <f>C43*0.35</f>
        <v>0</v>
      </c>
      <c r="F43"/>
    </row>
    <row r="44" spans="2:6" ht="11.25">
      <c r="B44" s="33"/>
      <c r="C44" s="7"/>
      <c r="D44" s="6"/>
      <c r="E44" s="6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Юля</cp:lastModifiedBy>
  <cp:lastPrinted>2019-03-20T13:55:19Z</cp:lastPrinted>
  <dcterms:created xsi:type="dcterms:W3CDTF">2017-02-17T04:02:19Z</dcterms:created>
  <dcterms:modified xsi:type="dcterms:W3CDTF">2020-03-17T08:12:28Z</dcterms:modified>
  <cp:category/>
  <cp:version/>
  <cp:contentType/>
  <cp:contentStatus/>
  <cp:revision>1</cp:revision>
</cp:coreProperties>
</file>