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<sst xmlns="http://schemas.openxmlformats.org/spreadsheetml/2006/main" count="61" uniqueCount="54">
  <si>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</si>
  <si>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</si>
  <si>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</si>
  <si>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</si>
  <si>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</si>
  <si>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</si>
  <si>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</si>
  <si>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</si>
  <si>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</si>
  <si>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</si>
  <si>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</si>
  <si>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</si>
  <si>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</si>
  <si>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</si>
  <si>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</si>
  <si>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</si>
  <si>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</si>
  <si>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</si>
  <si>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</si>
  <si>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</si>
  <si>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</si>
  <si>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</si>
  <si>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</si>
  <si>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</si>
  <si>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</si>
  <si>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</si>
  <si>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</si>
  <si>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</si>
  <si>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</si>
  <si>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</si>
  <si>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</si>
  <si>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</si>
  <si>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</si>
  <si>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</si>
  <si>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</si>
  <si>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</si>
  <si>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</si>
  <si>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</si>
  <si>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</si>
  <si>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</si>
  <si>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</si>
  <si>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</si>
  <si>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</si>
  <si>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</si>
  <si>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Литвинова д. № 11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</si>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</sst>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I24" sqref="I24:J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422.6</v>
      </c>
    </row>
    <row r="7" spans="1:4" ht="11.25">
      <c r="A7" s="4"/>
      <c r="B7" s="5" t="s">
        <v>5</v>
      </c>
      <c r="C7" s="6" t="s">
        <v>4</v>
      </c>
      <c r="D7" s="7">
        <v>422.6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1990.35</v>
      </c>
      <c r="D12" s="7">
        <v>10627.09</v>
      </c>
      <c r="E12" s="7">
        <v>11239.45</v>
      </c>
      <c r="F12" s="7">
        <f>C12+D12-E12</f>
        <v>1377.9899999999998</v>
      </c>
    </row>
    <row r="13" spans="2:6" ht="11.25">
      <c r="B13" s="5" t="s">
        <v>10</v>
      </c>
      <c r="C13" s="7">
        <v>5066.8</v>
      </c>
      <c r="D13" s="7">
        <v>25365.51</v>
      </c>
      <c r="E13" s="7">
        <v>27097.84</v>
      </c>
      <c r="F13" s="7">
        <f>C13+D13-E13</f>
        <v>3334.4699999999975</v>
      </c>
    </row>
    <row r="14" spans="2:6" ht="11.25">
      <c r="B14" s="10" t="s">
        <v>11</v>
      </c>
      <c r="C14" s="22">
        <f>C12+C13</f>
        <v>7057.15</v>
      </c>
      <c r="D14" s="22">
        <f>D12+D13</f>
        <v>35992.6</v>
      </c>
      <c r="E14" s="22">
        <f>SUM(E12:E13)</f>
        <v>38337.29</v>
      </c>
      <c r="F14" s="22">
        <f>F12+F13</f>
        <v>4712.459999999997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13262.27</v>
      </c>
      <c r="D19" s="20">
        <f>D20+D21+D22+D23</f>
        <v>85178.59</v>
      </c>
      <c r="E19" s="20">
        <f>E20+E21+E22+E23</f>
        <v>89418.99</v>
      </c>
      <c r="F19" s="20">
        <f>F20+F21+F22+F23</f>
        <v>9021.869999999995</v>
      </c>
      <c r="G19" s="24">
        <f>E19/D19*100</f>
        <v>104.97824629405113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13262.27</v>
      </c>
      <c r="D21" s="7">
        <v>85178.59</v>
      </c>
      <c r="E21" s="7">
        <v>89418.99</v>
      </c>
      <c r="F21" s="7">
        <f>C21+D21-E21</f>
        <v>9021.869999999995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-13252.23</v>
      </c>
      <c r="D27" s="34">
        <f>D28+D29+D30+D31+D32+D33+D34+D35+D36+D37+D41</f>
        <v>100921.98</v>
      </c>
      <c r="E27" s="34">
        <f>E19</f>
        <v>89418.99</v>
      </c>
      <c r="F27" s="34">
        <f>C27+E27-D27</f>
        <v>-24755.219999999987</v>
      </c>
    </row>
    <row r="28" spans="1:8" ht="21.75" customHeight="1">
      <c r="A28"/>
      <c r="B28" s="14" t="s">
        <v>38</v>
      </c>
      <c r="C28" s="7"/>
      <c r="D28" s="7">
        <f>3421+9888.85</f>
        <v>13309.85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12312.73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5174+1000+960+2860</f>
        <v>9994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12037+11426+8589+2140</f>
        <v>34192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2890.58+2205.54</f>
        <v>5096.12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19837.469999999998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14490.64</v>
      </c>
      <c r="E38" s="5"/>
      <c r="F38" s="5"/>
    </row>
    <row r="39" spans="1:8" ht="32.25" customHeight="1">
      <c r="A39"/>
      <c r="B39" s="16" t="s">
        <v>27</v>
      </c>
      <c r="C39" s="25"/>
      <c r="D39" s="25">
        <v>3863.19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1483.64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6179.81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210.77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541.08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5427.96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2018-03-23T08:27:55Z</dcterms:modified>
  <cp:category/>
  <cp:version/>
  <cp:contentType/>
  <cp:contentStatus/>
  <cp:revision>1</cp:revision>
</cp:coreProperties>
</file>