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<sst xmlns="http://schemas.openxmlformats.org/spreadsheetml/2006/main" count="52" uniqueCount="48">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</sst>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7"/>
  <sheetViews>
    <sheetView tabSelected="1" zoomScalePageLayoutView="0" workbookViewId="0" topLeftCell="A1">
      <selection activeCell="N24" sqref="N2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40" t="s">
        <v>47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412.6</v>
      </c>
    </row>
    <row r="7" spans="1:4" ht="11.25">
      <c r="A7" s="4"/>
      <c r="B7" s="5" t="s">
        <v>5</v>
      </c>
      <c r="C7" s="6" t="s">
        <v>4</v>
      </c>
      <c r="D7" s="7">
        <v>412.6</v>
      </c>
    </row>
    <row r="10" spans="1:8" ht="24.75" customHeight="1">
      <c r="A10"/>
      <c r="B10" s="41" t="s">
        <v>8</v>
      </c>
      <c r="C10" s="41"/>
      <c r="D10" s="41"/>
      <c r="E10" s="41"/>
      <c r="F10" s="41"/>
      <c r="G10" s="41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72593.28</v>
      </c>
      <c r="D13" s="19">
        <f>D14+D15+D16+D17</f>
        <v>107461.41</v>
      </c>
      <c r="E13" s="19">
        <f>E14+E15+E16+E17</f>
        <v>100653.4</v>
      </c>
      <c r="F13" s="19">
        <f>F14+F15+F16+F17</f>
        <v>79401.29000000001</v>
      </c>
      <c r="G13" s="22">
        <f>E13/D13*100</f>
        <v>93.66469321405701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72593.28</v>
      </c>
      <c r="D15" s="7">
        <v>107461.41</v>
      </c>
      <c r="E15" s="7">
        <v>100653.4</v>
      </c>
      <c r="F15" s="7">
        <f>C15+D15-E15</f>
        <v>79401.29000000001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5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8" spans="1:8" ht="11.25" customHeight="1">
      <c r="A18"/>
      <c r="B18" s="33"/>
      <c r="C18" s="34"/>
      <c r="D18" s="26"/>
      <c r="E18" s="27"/>
      <c r="F18" s="26"/>
      <c r="G18" s="27"/>
      <c r="H18"/>
    </row>
    <row r="20" spans="2:7" ht="12.75">
      <c r="B20" s="42" t="s">
        <v>15</v>
      </c>
      <c r="C20" s="42"/>
      <c r="D20" s="42"/>
      <c r="E20" s="42"/>
      <c r="F20" s="42"/>
      <c r="G20" s="42"/>
    </row>
    <row r="21" spans="2:6" ht="38.25" customHeight="1">
      <c r="B21" s="10" t="s">
        <v>16</v>
      </c>
      <c r="C21" s="31" t="s">
        <v>36</v>
      </c>
      <c r="D21" s="12" t="s">
        <v>17</v>
      </c>
      <c r="E21" s="12" t="s">
        <v>28</v>
      </c>
      <c r="F21" s="29" t="s">
        <v>37</v>
      </c>
    </row>
    <row r="22" spans="2:10" ht="11.25">
      <c r="B22" s="28"/>
      <c r="C22" s="32">
        <v>-1010.33</v>
      </c>
      <c r="D22" s="32">
        <f>D23+D24+D25+D26+D27+D28+D29+D30+D31+D32+D36</f>
        <v>103523.14000000001</v>
      </c>
      <c r="E22" s="32">
        <f>E13</f>
        <v>100653.4</v>
      </c>
      <c r="F22" s="32">
        <f>C22+E22-D22</f>
        <v>-3880.0700000000215</v>
      </c>
      <c r="J22" s="39"/>
    </row>
    <row r="23" spans="1:8" ht="21.75" customHeight="1">
      <c r="A23"/>
      <c r="B23" s="13" t="s">
        <v>34</v>
      </c>
      <c r="C23" s="7"/>
      <c r="D23" s="7">
        <f>8367.53+413.34</f>
        <v>8780.87</v>
      </c>
      <c r="E23" s="9"/>
      <c r="F23" s="9"/>
      <c r="G23"/>
      <c r="H23"/>
    </row>
    <row r="24" spans="2:6" ht="13.5" customHeight="1">
      <c r="B24" s="30" t="s">
        <v>35</v>
      </c>
      <c r="C24" s="7"/>
      <c r="D24" s="7"/>
      <c r="E24" s="5"/>
      <c r="F24" s="5"/>
    </row>
    <row r="25" spans="2:6" ht="11.25">
      <c r="B25" s="5" t="s">
        <v>18</v>
      </c>
      <c r="C25" s="7"/>
      <c r="D25" s="7">
        <v>31008.9</v>
      </c>
      <c r="E25" s="5"/>
      <c r="F25" s="5"/>
    </row>
    <row r="26" spans="1:8" ht="11.25" customHeight="1">
      <c r="A26"/>
      <c r="B26" s="13" t="s">
        <v>19</v>
      </c>
      <c r="C26" s="7"/>
      <c r="D26" s="7"/>
      <c r="E26" s="9"/>
      <c r="F26" s="9"/>
      <c r="G26"/>
      <c r="H26"/>
    </row>
    <row r="27" spans="1:8" ht="11.25" customHeight="1">
      <c r="A27"/>
      <c r="B27" s="13" t="s">
        <v>20</v>
      </c>
      <c r="C27" s="7"/>
      <c r="D27" s="7"/>
      <c r="E27" s="9"/>
      <c r="F27" s="9"/>
      <c r="G27"/>
      <c r="H27"/>
    </row>
    <row r="28" spans="1:8" ht="20.25" customHeight="1">
      <c r="A28"/>
      <c r="B28" s="13" t="s">
        <v>27</v>
      </c>
      <c r="C28" s="7"/>
      <c r="D28" s="7"/>
      <c r="E28" s="9"/>
      <c r="F28" s="9"/>
      <c r="G28"/>
      <c r="H28"/>
    </row>
    <row r="29" spans="1:8" ht="32.25" customHeight="1">
      <c r="A29"/>
      <c r="B29" s="13" t="s">
        <v>21</v>
      </c>
      <c r="C29" s="7"/>
      <c r="D29" s="7">
        <v>3600</v>
      </c>
      <c r="E29" s="9"/>
      <c r="F29" s="9"/>
      <c r="G29"/>
      <c r="H29"/>
    </row>
    <row r="30" spans="1:8" ht="21.75" customHeight="1">
      <c r="A30"/>
      <c r="B30" s="13" t="s">
        <v>29</v>
      </c>
      <c r="C30" s="7"/>
      <c r="D30" s="7">
        <f>1249+26627+1249</f>
        <v>29125</v>
      </c>
      <c r="E30" s="9"/>
      <c r="F30" s="9"/>
      <c r="G30"/>
      <c r="H30"/>
    </row>
    <row r="31" spans="1:8" ht="11.25" customHeight="1">
      <c r="A31"/>
      <c r="B31" s="13" t="s">
        <v>30</v>
      </c>
      <c r="C31" s="7"/>
      <c r="D31" s="7">
        <f>3283.8+2999.14</f>
        <v>6282.9400000000005</v>
      </c>
      <c r="E31" s="9"/>
      <c r="F31" s="9"/>
      <c r="G31"/>
      <c r="H31"/>
    </row>
    <row r="32" spans="1:8" ht="11.25" customHeight="1">
      <c r="A32"/>
      <c r="B32" s="13" t="s">
        <v>22</v>
      </c>
      <c r="C32" s="7"/>
      <c r="D32" s="7">
        <f>SUM(D33:D35)</f>
        <v>19837.11</v>
      </c>
      <c r="E32" s="9"/>
      <c r="F32" s="9"/>
      <c r="G32"/>
      <c r="H32"/>
    </row>
    <row r="33" spans="2:6" ht="11.25">
      <c r="B33" s="14" t="s">
        <v>33</v>
      </c>
      <c r="C33" s="7"/>
      <c r="D33" s="7">
        <v>14133.69</v>
      </c>
      <c r="E33" s="5"/>
      <c r="F33" s="5"/>
    </row>
    <row r="34" spans="1:8" ht="32.25" customHeight="1">
      <c r="A34"/>
      <c r="B34" s="15" t="s">
        <v>23</v>
      </c>
      <c r="C34" s="23"/>
      <c r="D34" s="23">
        <v>4240.83</v>
      </c>
      <c r="E34" s="9"/>
      <c r="F34" s="9"/>
      <c r="G34"/>
      <c r="H34"/>
    </row>
    <row r="35" spans="1:8" ht="11.25" customHeight="1">
      <c r="A35"/>
      <c r="B35" s="15" t="s">
        <v>24</v>
      </c>
      <c r="C35" s="7"/>
      <c r="D35" s="7">
        <v>1462.59</v>
      </c>
      <c r="E35" s="9"/>
      <c r="F35" s="9"/>
      <c r="G35"/>
      <c r="H35"/>
    </row>
    <row r="36" spans="1:8" ht="22.5" customHeight="1">
      <c r="A36"/>
      <c r="B36" s="15" t="s">
        <v>39</v>
      </c>
      <c r="C36" s="7"/>
      <c r="D36" s="7">
        <f>D37+D38+D39+D40</f>
        <v>4888.32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456.66</v>
      </c>
      <c r="E37" s="9"/>
      <c r="F37" s="9"/>
      <c r="G37"/>
      <c r="H37"/>
    </row>
    <row r="38" spans="1:8" ht="11.25" customHeight="1">
      <c r="A38"/>
      <c r="B38" s="15" t="s">
        <v>41</v>
      </c>
      <c r="C38" s="7"/>
      <c r="D38" s="7">
        <v>910.14</v>
      </c>
      <c r="E38" s="9"/>
      <c r="F38" s="9"/>
      <c r="G38"/>
      <c r="H38"/>
    </row>
    <row r="39" spans="2:6" ht="11.25">
      <c r="B39" s="15" t="s">
        <v>42</v>
      </c>
      <c r="C39" s="7"/>
      <c r="D39" s="7">
        <v>0</v>
      </c>
      <c r="E39" s="9"/>
      <c r="F39" s="9"/>
    </row>
    <row r="40" spans="2:6" ht="11.25">
      <c r="B40" s="15" t="s">
        <v>43</v>
      </c>
      <c r="C40" s="7"/>
      <c r="D40" s="7">
        <v>3521.52</v>
      </c>
      <c r="E40" s="9"/>
      <c r="F40" s="9"/>
    </row>
    <row r="41" spans="2:6" ht="11.25">
      <c r="B41" s="24"/>
      <c r="C41" s="25"/>
      <c r="D41" s="26"/>
      <c r="E41" s="27"/>
      <c r="F41"/>
    </row>
    <row r="42" spans="2:6" ht="11.25">
      <c r="B42" s="43" t="s">
        <v>44</v>
      </c>
      <c r="C42" s="43"/>
      <c r="D42" s="43"/>
      <c r="E42" s="43"/>
      <c r="F42" s="43"/>
    </row>
    <row r="43" spans="2:6" ht="11.25">
      <c r="B43" s="37" t="s">
        <v>16</v>
      </c>
      <c r="C43" s="38" t="s">
        <v>45</v>
      </c>
      <c r="D43" s="38" t="s">
        <v>28</v>
      </c>
      <c r="E43" s="38" t="s">
        <v>17</v>
      </c>
      <c r="F43" s="36"/>
    </row>
    <row r="44" spans="2:6" ht="11.25">
      <c r="B44" s="15" t="s">
        <v>46</v>
      </c>
      <c r="C44" s="7">
        <v>0</v>
      </c>
      <c r="D44" s="7">
        <v>0</v>
      </c>
      <c r="E44" s="7">
        <f>C44*0.35</f>
        <v>0</v>
      </c>
      <c r="F44"/>
    </row>
    <row r="45" spans="2:6" ht="11.25">
      <c r="B45" s="35"/>
      <c r="C45" s="7"/>
      <c r="D45" s="6"/>
      <c r="E45" s="6"/>
      <c r="F45"/>
    </row>
    <row r="47" spans="2:4" ht="12">
      <c r="B47" s="16" t="s">
        <v>25</v>
      </c>
      <c r="C47" s="17"/>
      <c r="D47" s="18" t="s">
        <v>26</v>
      </c>
    </row>
  </sheetData>
  <sheetProtection/>
  <mergeCells count="4">
    <mergeCell ref="B2:G2"/>
    <mergeCell ref="B10:G10"/>
    <mergeCell ref="B20:G20"/>
    <mergeCell ref="B42:F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2020-03-17T06:03:56Z</dcterms:modified>
  <cp:category/>
  <cp:version/>
  <cp:contentType/>
  <cp:contentStatus/>
  <cp:revision>1</cp:revision>
</cp:coreProperties>
</file>