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<sst xmlns="http://schemas.openxmlformats.org/spreadsheetml/2006/main" count="61" uniqueCount="54">
  <si>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</si>
  <si>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</si>
  <si>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</si>
  <si>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</si>
  <si>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</si>
  <si>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</si>
  <si>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</si>
  <si>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</si>
  <si>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</si>
  <si>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</si>
  <si>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</si>
  <si>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</si>
  <si>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</si>
  <si>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</si>
  <si>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</si>
  <si>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</si>
  <si>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</si>
  <si>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</si>
  <si>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</si>
  <si>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</si>
  <si>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</si>
  <si>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</si>
  <si>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</si>
  <si>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</si>
  <si>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</si>
  <si>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</si>
  <si>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</si>
  <si>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</si>
  <si>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</si>
  <si>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</si>
  <si>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</si>
  <si>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</si>
  <si>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</si>
  <si>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</si>
  <si>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</si>
  <si>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</si>
  <si>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</si>
  <si>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</si>
  <si>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</si>
  <si>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</si>
  <si>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</si>
  <si>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</si>
  <si>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</si>
  <si>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</si>
  <si>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</si>
  <si>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</si>
  <si>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</si>
  <si>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</si>
  <si>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</si>
  <si>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</si>
  <si>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</si>
  <si>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</si>
  <si>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</si>
  <si>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Озерная ул, дом № 34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</si>
</sst>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6">
      <selection activeCell="J39" sqref="J3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0" t="s">
        <v>53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6024</v>
      </c>
    </row>
    <row r="7" spans="1:4" ht="11.25">
      <c r="A7" s="4"/>
      <c r="B7" s="5" t="s">
        <v>5</v>
      </c>
      <c r="C7" s="6" t="s">
        <v>4</v>
      </c>
      <c r="D7" s="7">
        <v>6024</v>
      </c>
    </row>
    <row r="9" spans="1:8" ht="12.75" customHeight="1">
      <c r="A9"/>
      <c r="B9" s="41" t="s">
        <v>6</v>
      </c>
      <c r="C9" s="41"/>
      <c r="D9" s="41"/>
      <c r="E9" s="41"/>
      <c r="F9" s="41"/>
      <c r="G9" s="41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65727.51</v>
      </c>
      <c r="D12" s="7">
        <v>154389.85</v>
      </c>
      <c r="E12" s="7">
        <v>162782.79</v>
      </c>
      <c r="F12" s="7">
        <f>C12+D12-E12</f>
        <v>57334.56999999998</v>
      </c>
    </row>
    <row r="13" spans="2:6" ht="11.25">
      <c r="B13" s="5" t="s">
        <v>10</v>
      </c>
      <c r="C13" s="7">
        <v>175360.92</v>
      </c>
      <c r="D13" s="7">
        <v>385254.62</v>
      </c>
      <c r="E13" s="7">
        <v>404517.45</v>
      </c>
      <c r="F13" s="7">
        <f>C13+D13-E13</f>
        <v>156098.09000000003</v>
      </c>
    </row>
    <row r="14" spans="2:6" ht="11.25">
      <c r="B14" s="10" t="s">
        <v>11</v>
      </c>
      <c r="C14" s="22">
        <f>C12+C13</f>
        <v>241088.43</v>
      </c>
      <c r="D14" s="22">
        <f>D12+D13</f>
        <v>539644.47</v>
      </c>
      <c r="E14" s="22">
        <f>SUM(E12:E13)</f>
        <v>567300.24</v>
      </c>
      <c r="F14" s="22">
        <f>F12+F13</f>
        <v>213432.66</v>
      </c>
    </row>
    <row r="16" spans="1:8" ht="24.75" customHeight="1">
      <c r="A16"/>
      <c r="B16" s="41" t="s">
        <v>12</v>
      </c>
      <c r="C16" s="41"/>
      <c r="D16" s="41"/>
      <c r="E16" s="41"/>
      <c r="F16" s="41"/>
      <c r="G16" s="41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326684.7</v>
      </c>
      <c r="D19" s="20">
        <f>D20+D21+D22+D23</f>
        <v>1221541.96</v>
      </c>
      <c r="E19" s="20">
        <f>E20+E21+E22+E23</f>
        <v>1201798.86</v>
      </c>
      <c r="F19" s="20">
        <f>F20+F21+F22+F23</f>
        <v>346427.80000000005</v>
      </c>
      <c r="G19" s="24">
        <f>E19/D19*100</f>
        <v>98.38375588833642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315563.82</v>
      </c>
      <c r="D21" s="7">
        <v>1221541.96</v>
      </c>
      <c r="E21" s="7">
        <v>1198295.25</v>
      </c>
      <c r="F21" s="7">
        <f>C21+D21-E21</f>
        <v>338810.53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11120.88</v>
      </c>
      <c r="D23" s="39">
        <v>0</v>
      </c>
      <c r="E23" s="39">
        <v>3503.61</v>
      </c>
      <c r="F23" s="7">
        <f>C23+D23-E23</f>
        <v>7617.269999999999</v>
      </c>
      <c r="G23" s="9"/>
      <c r="H23"/>
    </row>
    <row r="25" spans="2:7" ht="12.75">
      <c r="B25" s="42" t="s">
        <v>19</v>
      </c>
      <c r="C25" s="42"/>
      <c r="D25" s="42"/>
      <c r="E25" s="42"/>
      <c r="F25" s="42"/>
      <c r="G25" s="42"/>
    </row>
    <row r="26" spans="2:6" ht="37.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-575180.16</v>
      </c>
      <c r="D27" s="34">
        <f>D28+D29+D30+D31+D32+D33+D34+D35+D36+D37+D41</f>
        <v>1043940.0700000001</v>
      </c>
      <c r="E27" s="34">
        <f>E19</f>
        <v>1201798.86</v>
      </c>
      <c r="F27" s="34">
        <f>C27+E27-D27</f>
        <v>-417321.37</v>
      </c>
    </row>
    <row r="28" spans="1:8" ht="21.75" customHeight="1">
      <c r="A28"/>
      <c r="B28" s="14" t="s">
        <v>38</v>
      </c>
      <c r="C28" s="7"/>
      <c r="D28" s="7">
        <f>6974.4+122166.72</f>
        <v>129141.12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8364</v>
      </c>
      <c r="E29" s="5"/>
      <c r="F29" s="5"/>
    </row>
    <row r="30" spans="2:6" ht="11.25">
      <c r="B30" s="5" t="s">
        <v>22</v>
      </c>
      <c r="C30" s="7"/>
      <c r="D30" s="7">
        <v>192724.19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17502.46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18000</f>
        <v>18000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12305+13810.93</f>
        <v>26115.93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163995+27843+12445+36292-955.07</f>
        <v>239619.93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46905.29</f>
        <v>46905.29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D38+D39+D40</f>
        <v>298627.43</v>
      </c>
      <c r="E37" s="9"/>
      <c r="F37" s="9"/>
      <c r="G37"/>
      <c r="H37"/>
    </row>
    <row r="38" spans="2:6" ht="11.25">
      <c r="B38" s="15" t="s">
        <v>37</v>
      </c>
      <c r="C38" s="7"/>
      <c r="D38" s="7">
        <v>205924.06</v>
      </c>
      <c r="E38" s="5"/>
      <c r="F38" s="5"/>
    </row>
    <row r="39" spans="1:8" ht="32.25" customHeight="1">
      <c r="A39"/>
      <c r="B39" s="16" t="s">
        <v>27</v>
      </c>
      <c r="C39" s="25"/>
      <c r="D39" s="25">
        <v>70920.23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21783.14</v>
      </c>
      <c r="E40" s="9"/>
      <c r="F40" s="9"/>
      <c r="G40"/>
      <c r="H40"/>
    </row>
    <row r="41" spans="1:8" ht="11.25" customHeight="1">
      <c r="A41"/>
      <c r="B41" s="16" t="s">
        <v>45</v>
      </c>
      <c r="C41" s="7"/>
      <c r="D41" s="7">
        <f>D42+D43+D44+D45</f>
        <v>66939.72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5121.69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9925.23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51892.8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3" t="s">
        <v>50</v>
      </c>
      <c r="C47" s="43"/>
      <c r="D47" s="43"/>
      <c r="E47" s="43"/>
      <c r="F47" s="43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2019-03-19T13:53:10Z</dcterms:modified>
  <cp:category/>
  <cp:version/>
  <cp:contentType/>
  <cp:contentStatus/>
  <cp:revision>1</cp:revision>
</cp:coreProperties>
</file>