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<sst xmlns="http://schemas.openxmlformats.org/spreadsheetml/2006/main" count="60" uniqueCount="53">
  <si>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</si>
  <si>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</si>
  <si>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</si>
  <si>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</si>
  <si>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</si>
  <si>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</si>
  <si>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</si>
  <si>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</si>
  <si>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</si>
  <si>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</si>
  <si>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</si>
  <si>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</si>
  <si>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</si>
  <si>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</si>
  <si>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</si>
  <si>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</si>
  <si>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</si>
  <si>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</si>
  <si>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</si>
  <si>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</si>
  <si>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</si>
  <si>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</si>
  <si>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</si>
  <si>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</si>
  <si>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</si>
  <si>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</si>
  <si>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</si>
  <si>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</si>
  <si>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</si>
  <si>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</si>
  <si>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</si>
  <si>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</si>
  <si>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</si>
  <si>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</si>
  <si>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</si>
  <si>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</si>
  <si>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</si>
  <si>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</si>
  <si>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</si>
  <si>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</si>
  <si>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</si>
  <si>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</si>
  <si>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</si>
  <si>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</si>
  <si>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</si>
  <si>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</si>
  <si>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</si>
  <si>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</si>
  <si>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</si>
  <si>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</si>
  <si>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</si>
  <si>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</si>
  <si>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Информация о доходах и расходах за 01.01.2018 - 31.12.2018 по адресу: 623270, Свердловская обл, Дегтярск г, Гагарина д. № 15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</si>
</sst>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M52"/>
  <sheetViews>
    <sheetView tabSelected="1" zoomScalePageLayoutView="0" workbookViewId="0" topLeftCell="A16">
      <selection activeCell="F35" sqref="F3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52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3064.4</v>
      </c>
    </row>
    <row r="7" spans="1:4" ht="11.25">
      <c r="A7" s="4"/>
      <c r="B7" s="5" t="s">
        <v>5</v>
      </c>
      <c r="C7" s="6" t="s">
        <v>4</v>
      </c>
      <c r="D7" s="7">
        <v>3064.4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28396.99</v>
      </c>
      <c r="D12" s="7">
        <v>69573.53</v>
      </c>
      <c r="E12" s="7">
        <v>79620.95</v>
      </c>
      <c r="F12" s="7">
        <f>C12+D12-E12</f>
        <v>18349.570000000007</v>
      </c>
    </row>
    <row r="13" spans="2:6" ht="11.25">
      <c r="B13" s="5" t="s">
        <v>10</v>
      </c>
      <c r="C13" s="7">
        <v>61984.5</v>
      </c>
      <c r="D13" s="7">
        <v>155586.48</v>
      </c>
      <c r="E13" s="7">
        <v>176599.74</v>
      </c>
      <c r="F13" s="7">
        <f>C13+D13-E13</f>
        <v>40971.24000000002</v>
      </c>
    </row>
    <row r="14" spans="2:6" ht="11.25">
      <c r="B14" s="10" t="s">
        <v>11</v>
      </c>
      <c r="C14" s="22">
        <f>C12+C13</f>
        <v>90381.49</v>
      </c>
      <c r="D14" s="22">
        <f>D12+D13</f>
        <v>225160.01</v>
      </c>
      <c r="E14" s="22">
        <f>SUM(E12:E13)</f>
        <v>256220.69</v>
      </c>
      <c r="F14" s="22">
        <f>F12+F13</f>
        <v>59320.81000000003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125109.01</v>
      </c>
      <c r="D19" s="20">
        <f>D20+D21+D22+D23</f>
        <v>628708.39</v>
      </c>
      <c r="E19" s="20">
        <f>E20+E21+E22+E23</f>
        <v>620872.33</v>
      </c>
      <c r="F19" s="20">
        <f>F20+F21+F22+F23</f>
        <v>132945.07000000007</v>
      </c>
      <c r="G19" s="24">
        <f>E19/D19*100</f>
        <v>98.75362566737816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125109.01</v>
      </c>
      <c r="D21" s="7">
        <v>628708.39</v>
      </c>
      <c r="E21" s="7">
        <v>620872.33</v>
      </c>
      <c r="F21" s="7">
        <f>C21+D21-E21</f>
        <v>132945.07000000007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17286.95</v>
      </c>
      <c r="D27" s="34">
        <f>D28+D29+D30+D31+D32+D33+D34+D35+D36+D37+D41</f>
        <v>595658.54</v>
      </c>
      <c r="E27" s="34">
        <f>E19</f>
        <v>620872.33</v>
      </c>
      <c r="F27" s="34">
        <f>C27+E27-D27</f>
        <v>42500.739999999874</v>
      </c>
    </row>
    <row r="28" spans="1:13" ht="21.75" customHeight="1">
      <c r="A28"/>
      <c r="B28" s="14" t="s">
        <v>38</v>
      </c>
      <c r="C28" s="7"/>
      <c r="D28" s="7">
        <f>12012.4+62146.03</f>
        <v>74158.43</v>
      </c>
      <c r="E28" s="9"/>
      <c r="F28" s="9"/>
      <c r="G28"/>
      <c r="H28"/>
      <c r="M28" s="43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107528.97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>
        <v>13559.48</v>
      </c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f>7680+9000</f>
        <v>16680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3894</f>
        <v>3894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32250+5049+10287+19334+14000</f>
        <v>80920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23860.65+5862.1</f>
        <v>29722.75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142599.18</v>
      </c>
      <c r="E37" s="9"/>
      <c r="F37" s="9"/>
      <c r="G37"/>
      <c r="H37"/>
    </row>
    <row r="38" spans="2:6" ht="11.25">
      <c r="B38" s="15" t="s">
        <v>37</v>
      </c>
      <c r="C38" s="7"/>
      <c r="D38" s="7">
        <v>104753.26</v>
      </c>
      <c r="E38" s="5"/>
      <c r="F38" s="5"/>
    </row>
    <row r="39" spans="1:8" ht="32.25" customHeight="1">
      <c r="A39"/>
      <c r="B39" s="16" t="s">
        <v>27</v>
      </c>
      <c r="C39" s="25"/>
      <c r="D39" s="25">
        <v>26764.86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11081.06</v>
      </c>
      <c r="E40" s="9"/>
      <c r="F40" s="9"/>
      <c r="G40"/>
      <c r="H40"/>
    </row>
    <row r="41" spans="1:8" ht="11.25" customHeight="1">
      <c r="A41"/>
      <c r="B41" s="16" t="s">
        <v>45</v>
      </c>
      <c r="C41" s="7"/>
      <c r="D41" s="7">
        <f>D42+D43+D44+D45</f>
        <v>126595.73000000001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2958.95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5734.57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117902.21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/>
      <c r="C49" s="7"/>
      <c r="D49" s="6"/>
      <c r="E49" s="6"/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2019-03-18T05:23:59Z</dcterms:modified>
  <cp:category/>
  <cp:version/>
  <cp:contentType/>
  <cp:contentStatus/>
  <cp:revision>1</cp:revision>
</cp:coreProperties>
</file>