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<sst xmlns="http://schemas.openxmlformats.org/spreadsheetml/2006/main" count="61" uniqueCount="54">
  <si>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</si>
  <si>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</si>
  <si>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</si>
  <si>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</si>
  <si>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</si>
  <si>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</si>
  <si>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</si>
  <si>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</si>
  <si>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</si>
  <si>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</si>
  <si>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</si>
  <si>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</si>
  <si>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</si>
  <si>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</si>
  <si>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</si>
  <si>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</si>
  <si>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</si>
  <si>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</si>
  <si>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</si>
  <si>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</si>
  <si>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</si>
  <si>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</si>
  <si>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</si>
  <si>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</si>
  <si>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</si>
  <si>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</si>
  <si>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</si>
  <si>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</si>
  <si>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</si>
  <si>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</si>
  <si>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</si>
  <si>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</si>
  <si>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</si>
  <si>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</si>
  <si>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</si>
  <si>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</si>
  <si>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</si>
  <si>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</si>
  <si>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</si>
  <si>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</si>
  <si>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</si>
  <si>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</si>
  <si>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</si>
  <si>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</si>
  <si>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</si>
  <si>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</si>
  <si>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</si>
  <si>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</si>
  <si>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</si>
  <si>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</si>
  <si>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</si>
  <si>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</si>
  <si>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</si>
  <si>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г,Ур. Танкистов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</si>
</sst>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4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3665.8</v>
      </c>
    </row>
    <row r="7" spans="1:4" ht="11.25">
      <c r="A7" s="4"/>
      <c r="B7" s="5" t="s">
        <v>5</v>
      </c>
      <c r="C7" s="6" t="s">
        <v>4</v>
      </c>
      <c r="D7" s="7">
        <v>3585.2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51683.82</v>
      </c>
      <c r="D12" s="7">
        <v>131164.39</v>
      </c>
      <c r="E12" s="7">
        <v>132492.38</v>
      </c>
      <c r="F12" s="7">
        <f>C12+D12-E12</f>
        <v>50355.830000000016</v>
      </c>
    </row>
    <row r="13" spans="2:6" ht="11.25">
      <c r="B13" s="5" t="s">
        <v>10</v>
      </c>
      <c r="C13" s="7">
        <v>124723.55</v>
      </c>
      <c r="D13" s="7">
        <v>307641.24</v>
      </c>
      <c r="E13" s="7">
        <v>305397.52</v>
      </c>
      <c r="F13" s="7">
        <f>C13+D13-E13</f>
        <v>126967.26999999996</v>
      </c>
    </row>
    <row r="14" spans="2:6" ht="11.25">
      <c r="B14" s="10" t="s">
        <v>11</v>
      </c>
      <c r="C14" s="22">
        <f>C12+C13</f>
        <v>176407.37</v>
      </c>
      <c r="D14" s="22">
        <f>D12+D13</f>
        <v>438805.63</v>
      </c>
      <c r="E14" s="22">
        <f>SUM(E12:E13)</f>
        <v>437889.9</v>
      </c>
      <c r="F14" s="22">
        <f>F12+F13</f>
        <v>177323.09999999998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161911.44</v>
      </c>
      <c r="D19" s="20">
        <f>D20+D21+D22+D23</f>
        <v>745482.63</v>
      </c>
      <c r="E19" s="20">
        <f>E20+E21+E22+E23</f>
        <v>714086.1</v>
      </c>
      <c r="F19" s="20">
        <f>F20+F21+F22+F23</f>
        <v>193307.9700000001</v>
      </c>
      <c r="G19" s="24">
        <f>E19/D19*100</f>
        <v>95.78842903422175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161911.44</v>
      </c>
      <c r="D21" s="7">
        <v>745482.63</v>
      </c>
      <c r="E21" s="7">
        <v>714086.1</v>
      </c>
      <c r="F21" s="7">
        <f>C21+D21-E21</f>
        <v>193307.9700000001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1" ht="11.25">
      <c r="B27" s="30"/>
      <c r="C27" s="34">
        <v>-108334.29</v>
      </c>
      <c r="D27" s="34">
        <f>D28+D29+D30+D31+D32+D33+D34+D35+D36+D37+D41</f>
        <v>700503.4299999999</v>
      </c>
      <c r="E27" s="34">
        <f>E19</f>
        <v>714086.1</v>
      </c>
      <c r="F27" s="34">
        <f>C27+E27-D27</f>
        <v>-94751.62</v>
      </c>
      <c r="K27" s="39"/>
    </row>
    <row r="28" spans="1:8" ht="21.75" customHeight="1">
      <c r="A28"/>
      <c r="B28" s="14" t="s">
        <v>38</v>
      </c>
      <c r="C28" s="7"/>
      <c r="D28" s="7">
        <f>17890+534.2+72707.86</f>
        <v>91132.06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2436</v>
      </c>
      <c r="E29" s="5"/>
      <c r="F29" s="5"/>
    </row>
    <row r="30" spans="2:6" ht="11.25">
      <c r="B30" s="5" t="s">
        <v>22</v>
      </c>
      <c r="C30" s="7"/>
      <c r="D30" s="7">
        <v>118278.07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19330.24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5110+9000</f>
        <v>14110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21577+4800</f>
        <v>26377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48954+54654+13278+51200</f>
        <v>168086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28543.39+444.91</f>
        <v>28988.3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173720.26</v>
      </c>
      <c r="E37" s="9"/>
      <c r="F37" s="9"/>
      <c r="G37"/>
      <c r="H37"/>
    </row>
    <row r="38" spans="2:6" ht="11.25">
      <c r="B38" s="15" t="s">
        <v>37</v>
      </c>
      <c r="C38" s="7"/>
      <c r="D38" s="7">
        <v>125602.92</v>
      </c>
      <c r="E38" s="5"/>
      <c r="F38" s="5"/>
    </row>
    <row r="39" spans="1:8" ht="32.25" customHeight="1">
      <c r="A39"/>
      <c r="B39" s="16" t="s">
        <v>27</v>
      </c>
      <c r="C39" s="25"/>
      <c r="D39" s="25">
        <v>35153.02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12964.32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58045.5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3383.27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6599.83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48062.4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14200.45</v>
      </c>
      <c r="D49" s="7">
        <v>15343.76</v>
      </c>
      <c r="E49" s="7">
        <f>C49*0.35</f>
        <v>4970.1575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2019-03-24T08:30:02Z</dcterms:modified>
  <cp:category/>
  <cp:version/>
  <cp:contentType/>
  <cp:contentStatus/>
  <cp:revision>1</cp:revision>
</cp:coreProperties>
</file>