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<sst xmlns="http://schemas.openxmlformats.org/spreadsheetml/2006/main" count="61" uniqueCount="54">
  <si>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</si>
  <si>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</si>
  <si>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</si>
  <si>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</si>
  <si>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</si>
  <si>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</si>
  <si>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</si>
  <si>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</si>
  <si>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</si>
  <si>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</si>
  <si>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</si>
  <si>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</si>
  <si>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</si>
  <si>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</si>
  <si>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</si>
  <si>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</si>
  <si>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</si>
  <si>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</si>
  <si>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</si>
  <si>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</si>
  <si>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</si>
  <si>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</si>
  <si>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</si>
  <si>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</si>
  <si>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</si>
  <si>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</si>
  <si>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</si>
  <si>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</si>
  <si>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</si>
  <si>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</si>
  <si>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</si>
  <si>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</si>
  <si>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</si>
  <si>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</si>
  <si>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</si>
  <si>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</si>
  <si>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</si>
  <si>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</si>
  <si>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</si>
  <si>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</si>
  <si>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</si>
  <si>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</si>
  <si>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</si>
  <si>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</si>
  <si>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г,Литвинова д. № 17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</si>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</sst>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L39" sqref="L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506.8</v>
      </c>
    </row>
    <row r="7" spans="1:4" ht="11.25">
      <c r="A7" s="4"/>
      <c r="B7" s="5" t="s">
        <v>5</v>
      </c>
      <c r="C7" s="6" t="s">
        <v>4</v>
      </c>
      <c r="D7" s="7">
        <v>506.8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1464.37</v>
      </c>
      <c r="D12" s="7">
        <v>9565.14</v>
      </c>
      <c r="E12" s="7">
        <v>9373.62</v>
      </c>
      <c r="F12" s="7">
        <f>C12+D12-E12</f>
        <v>1655.8899999999976</v>
      </c>
    </row>
    <row r="13" spans="2:6" ht="11.25">
      <c r="B13" s="5" t="s">
        <v>10</v>
      </c>
      <c r="C13" s="7">
        <v>1474.98</v>
      </c>
      <c r="D13" s="7">
        <v>27637.71</v>
      </c>
      <c r="E13" s="7">
        <v>25078.3</v>
      </c>
      <c r="F13" s="7">
        <f>C13+D13-E13</f>
        <v>4034.3899999999994</v>
      </c>
    </row>
    <row r="14" spans="2:6" ht="11.25">
      <c r="B14" s="10" t="s">
        <v>11</v>
      </c>
      <c r="C14" s="22">
        <f>C12+C13</f>
        <v>2939.35</v>
      </c>
      <c r="D14" s="22">
        <f>D12+D13</f>
        <v>37202.85</v>
      </c>
      <c r="E14" s="22">
        <f>SUM(E12:E13)</f>
        <v>34451.92</v>
      </c>
      <c r="F14" s="22">
        <f>F12+F13</f>
        <v>5690.279999999997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10604.12</v>
      </c>
      <c r="D19" s="20">
        <f>D20+D21+D22+D23</f>
        <v>105896.31</v>
      </c>
      <c r="E19" s="20">
        <f>E20+E21+E22+E23</f>
        <v>103654.05</v>
      </c>
      <c r="F19" s="20">
        <f>F20+F21+F22+F23</f>
        <v>12846.37999999999</v>
      </c>
      <c r="G19" s="24">
        <f>E19/D19*100</f>
        <v>97.88258911004549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10604.12</v>
      </c>
      <c r="D21" s="7">
        <v>105896.31</v>
      </c>
      <c r="E21" s="7">
        <v>103654.05</v>
      </c>
      <c r="F21" s="7">
        <f>C21+D21-E21</f>
        <v>12846.37999999999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-16549.84</v>
      </c>
      <c r="D27" s="34">
        <f>D28+D29+D30+D31+D32+D33+D34+D35+D36+D37+D41</f>
        <v>127288.17000000001</v>
      </c>
      <c r="E27" s="34">
        <f>E19</f>
        <v>103654.05</v>
      </c>
      <c r="F27" s="34">
        <f>C27+E27-D27</f>
        <v>-40183.96000000001</v>
      </c>
    </row>
    <row r="28" spans="1:8" ht="21.75" customHeight="1">
      <c r="A28"/>
      <c r="B28" s="14" t="s">
        <v>38</v>
      </c>
      <c r="C28" s="7"/>
      <c r="D28" s="7">
        <f>5004+12378.97</f>
        <v>17382.97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15769.52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2041+3000</f>
        <v>5041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7017+6215+5686+20067+5000</f>
        <v>43985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3588.14+2148.3</f>
        <v>5736.4400000000005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24184.610000000004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18151.22</v>
      </c>
      <c r="E38" s="5"/>
      <c r="F38" s="5"/>
    </row>
    <row r="39" spans="1:8" ht="32.25" customHeight="1">
      <c r="A39"/>
      <c r="B39" s="16" t="s">
        <v>27</v>
      </c>
      <c r="C39" s="25"/>
      <c r="D39" s="25">
        <v>4176.15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1857.24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15188.630000000001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224.34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623.93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14340.36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2018-03-23T08:45:01Z</dcterms:modified>
  <cp:category/>
  <cp:version/>
  <cp:contentType/>
  <cp:contentStatus/>
  <cp:revision>1</cp:revision>
</cp:coreProperties>
</file>