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<sst xmlns="http://schemas.openxmlformats.org/spreadsheetml/2006/main" count="82" uniqueCount="70">
  <si>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14 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</si>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</sst>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58" workbookViewId="0">
      <selection activeCell="O59" sqref="O59:P5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28515625" style="1" customWidth="1"/>
    <col min="8" max="8" width="0.5703125" style="1" customWidth="1"/>
    <col min="10" max="10" width="12.140625" bestFit="1" customWidth="1"/>
    <col min="13" max="13" width="11.7109375" customWidth="1"/>
    <col min="14" max="14" width="12.42578125" customWidth="1"/>
    <col min="15" max="15" width="11.28515625" customWidth="1"/>
    <col min="17" max="17" width="11.5703125" customWidth="1"/>
    <col min="18" max="18" width="12.140625" customWidth="1"/>
    <col min="19" max="19" width="11.7109375" customWidth="1"/>
  </cols>
  <sheetData>
    <row r="2" spans="1:20" ht="16.05" customHeight="1" x14ac:dyDescent="0.3">
      <c r="B2" s="44" t="s">
        <v>0</v>
      </c>
      <c r="C2" s="44"/>
      <c r="D2" s="44"/>
      <c r="E2" s="44"/>
      <c r="F2" s="44"/>
      <c r="G2" s="44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2511</v>
      </c>
    </row>
    <row r="7" spans="1:20" ht="10.95" customHeight="1" x14ac:dyDescent="0.2">
      <c r="A7" s="4"/>
      <c r="B7" s="5" t="s">
        <v>6</v>
      </c>
      <c r="C7" s="6" t="s">
        <v>5</v>
      </c>
      <c r="D7" s="8">
        <v>1528.2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10">
        <v>56565.01</v>
      </c>
      <c r="D14" s="10">
        <v>62774.94</v>
      </c>
      <c r="E14" s="10">
        <v>6209.93</v>
      </c>
      <c r="L14" s="31"/>
      <c r="M14" s="32"/>
      <c r="N14" s="32"/>
      <c r="O14" s="32"/>
      <c r="P14" s="31"/>
      <c r="Q14" s="32"/>
      <c r="R14" s="32"/>
      <c r="S14" s="32"/>
      <c r="T14" s="30"/>
    </row>
    <row r="15" spans="1:20" ht="10.95" customHeight="1" x14ac:dyDescent="0.2">
      <c r="B15" s="5" t="s">
        <v>16</v>
      </c>
      <c r="C15" s="10">
        <v>19208.919999999998</v>
      </c>
      <c r="D15" s="11"/>
      <c r="E15" s="10">
        <v>-19208.919999999998</v>
      </c>
      <c r="L15" s="31"/>
      <c r="M15" s="32"/>
      <c r="N15" s="33"/>
      <c r="O15" s="32"/>
      <c r="P15" s="31"/>
      <c r="Q15" s="32"/>
      <c r="R15" s="33"/>
      <c r="S15" s="32"/>
      <c r="T15" s="30"/>
    </row>
    <row r="16" spans="1:20" ht="10.95" customHeight="1" x14ac:dyDescent="0.2">
      <c r="B16" s="5" t="s">
        <v>17</v>
      </c>
      <c r="C16" s="10">
        <v>10070.08</v>
      </c>
      <c r="D16" s="11"/>
      <c r="E16" s="10">
        <v>-10070.08</v>
      </c>
      <c r="L16" s="31"/>
      <c r="M16" s="32"/>
      <c r="N16" s="33"/>
      <c r="O16" s="32"/>
      <c r="P16" s="31"/>
      <c r="Q16" s="32"/>
      <c r="R16" s="33"/>
      <c r="S16" s="32"/>
      <c r="T16" s="30"/>
    </row>
    <row r="17" spans="2:20" ht="10.95" customHeight="1" x14ac:dyDescent="0.2">
      <c r="B17" s="5" t="s">
        <v>18</v>
      </c>
      <c r="C17" s="10">
        <v>49427.98</v>
      </c>
      <c r="D17" s="10">
        <v>49147.83</v>
      </c>
      <c r="E17" s="12">
        <v>-280.14999999999998</v>
      </c>
      <c r="L17" s="31"/>
      <c r="M17" s="32"/>
      <c r="N17" s="32"/>
      <c r="O17" s="34"/>
      <c r="P17" s="31"/>
      <c r="Q17" s="32"/>
      <c r="R17" s="32"/>
      <c r="S17" s="32"/>
      <c r="T17" s="30"/>
    </row>
    <row r="18" spans="2:20" ht="10.95" customHeight="1" x14ac:dyDescent="0.2">
      <c r="B18" s="5" t="s">
        <v>19</v>
      </c>
      <c r="C18" s="10">
        <v>207365.02</v>
      </c>
      <c r="D18" s="11"/>
      <c r="E18" s="10">
        <v>-207365.02</v>
      </c>
      <c r="L18" s="31"/>
      <c r="M18" s="32"/>
      <c r="N18" s="33"/>
      <c r="O18" s="32"/>
      <c r="P18" s="31"/>
      <c r="Q18" s="32"/>
      <c r="R18" s="33"/>
      <c r="S18" s="32"/>
      <c r="T18" s="30"/>
    </row>
    <row r="19" spans="2:20" ht="10.95" customHeight="1" x14ac:dyDescent="0.2">
      <c r="B19" s="5" t="s">
        <v>20</v>
      </c>
      <c r="C19" s="10">
        <v>55874.21</v>
      </c>
      <c r="D19" s="10">
        <v>45463.360000000001</v>
      </c>
      <c r="E19" s="10">
        <v>-10410.85</v>
      </c>
      <c r="L19" s="31"/>
      <c r="M19" s="32"/>
      <c r="N19" s="32"/>
      <c r="O19" s="32"/>
      <c r="P19" s="31"/>
      <c r="Q19" s="32"/>
      <c r="R19" s="32"/>
      <c r="S19" s="32"/>
      <c r="T19" s="30"/>
    </row>
    <row r="20" spans="2:20" ht="10.95" customHeight="1" x14ac:dyDescent="0.2">
      <c r="B20" s="5" t="s">
        <v>21</v>
      </c>
      <c r="C20" s="11"/>
      <c r="D20" s="10">
        <v>88877.54</v>
      </c>
      <c r="E20" s="10">
        <v>88877.54</v>
      </c>
      <c r="L20" s="31"/>
      <c r="M20" s="33"/>
      <c r="N20" s="32"/>
      <c r="O20" s="32"/>
      <c r="P20" s="31"/>
      <c r="Q20" s="33"/>
      <c r="R20" s="32"/>
      <c r="S20" s="32"/>
      <c r="T20" s="30"/>
    </row>
    <row r="21" spans="2:20" ht="10.95" customHeight="1" x14ac:dyDescent="0.2">
      <c r="B21" s="5" t="s">
        <v>22</v>
      </c>
      <c r="C21" s="10">
        <v>695613.47</v>
      </c>
      <c r="D21" s="10">
        <v>552967.02</v>
      </c>
      <c r="E21" s="10">
        <v>-142646.45000000001</v>
      </c>
      <c r="L21" s="31"/>
      <c r="M21" s="32"/>
      <c r="N21" s="32"/>
      <c r="O21" s="32"/>
      <c r="P21" s="31"/>
      <c r="Q21" s="32"/>
      <c r="R21" s="32"/>
      <c r="S21" s="32"/>
      <c r="T21" s="30"/>
    </row>
    <row r="22" spans="2:20" ht="10.95" customHeight="1" x14ac:dyDescent="0.2">
      <c r="B22" s="5" t="s">
        <v>23</v>
      </c>
      <c r="C22" s="11"/>
      <c r="D22" s="10">
        <v>24668.11</v>
      </c>
      <c r="E22" s="10">
        <v>24668.11</v>
      </c>
      <c r="L22" s="31"/>
      <c r="M22" s="33"/>
      <c r="N22" s="32"/>
      <c r="O22" s="32"/>
      <c r="P22" s="31"/>
      <c r="Q22" s="33"/>
      <c r="R22" s="32"/>
      <c r="S22" s="32"/>
      <c r="T22" s="30"/>
    </row>
    <row r="23" spans="2:20" ht="10.95" customHeight="1" x14ac:dyDescent="0.2">
      <c r="B23" s="5" t="s">
        <v>24</v>
      </c>
      <c r="C23" s="10">
        <v>65831.33</v>
      </c>
      <c r="D23" s="11"/>
      <c r="E23" s="10">
        <v>-65831.33</v>
      </c>
      <c r="L23" s="31"/>
      <c r="M23" s="32"/>
      <c r="N23" s="33"/>
      <c r="O23" s="32"/>
      <c r="P23" s="31"/>
      <c r="Q23" s="32"/>
      <c r="R23" s="33"/>
      <c r="S23" s="32"/>
      <c r="T23" s="30"/>
    </row>
    <row r="24" spans="2:20" ht="10.95" customHeight="1" x14ac:dyDescent="0.2">
      <c r="B24" s="5" t="s">
        <v>25</v>
      </c>
      <c r="C24" s="10">
        <v>42407.26</v>
      </c>
      <c r="D24" s="10">
        <v>86928.58</v>
      </c>
      <c r="E24" s="10">
        <v>44521.32</v>
      </c>
      <c r="L24" s="31"/>
      <c r="M24" s="32"/>
      <c r="N24" s="32"/>
      <c r="O24" s="32"/>
      <c r="P24" s="31"/>
      <c r="Q24" s="32"/>
      <c r="R24" s="32"/>
      <c r="S24" s="32"/>
      <c r="T24" s="30"/>
    </row>
    <row r="25" spans="2:20" ht="10.95" customHeight="1" x14ac:dyDescent="0.2">
      <c r="B25" s="5" t="s">
        <v>26</v>
      </c>
      <c r="C25" s="13">
        <v>225078.6</v>
      </c>
      <c r="D25" s="10">
        <v>222064.91</v>
      </c>
      <c r="E25" s="10">
        <v>-3013.69</v>
      </c>
      <c r="L25" s="31"/>
      <c r="M25" s="35"/>
      <c r="N25" s="32"/>
      <c r="O25" s="32"/>
      <c r="P25" s="31"/>
      <c r="Q25" s="35"/>
      <c r="R25" s="32"/>
      <c r="S25" s="32"/>
      <c r="T25" s="30"/>
    </row>
    <row r="26" spans="2:20" ht="10.95" customHeight="1" x14ac:dyDescent="0.2">
      <c r="B26" s="14" t="s">
        <v>27</v>
      </c>
      <c r="C26" s="15">
        <v>1427441.88</v>
      </c>
      <c r="D26" s="15">
        <v>1132892.29</v>
      </c>
      <c r="E26" s="15">
        <v>-294549.59000000003</v>
      </c>
      <c r="L26" s="36"/>
      <c r="M26" s="37"/>
      <c r="N26" s="37"/>
      <c r="O26" s="37"/>
      <c r="P26" s="36"/>
      <c r="Q26" s="37"/>
      <c r="R26" s="37"/>
      <c r="S26" s="37"/>
      <c r="T26" s="30"/>
    </row>
    <row r="27" spans="2:20" ht="11.4" customHeight="1" x14ac:dyDescent="0.2"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25.95" customHeight="1" x14ac:dyDescent="0.25">
      <c r="B28" s="45" t="s">
        <v>28</v>
      </c>
      <c r="C28" s="45"/>
      <c r="D28" s="45"/>
      <c r="E28" s="45"/>
      <c r="F28" s="45"/>
      <c r="G28" s="45"/>
      <c r="L28" s="30"/>
      <c r="M28" s="30"/>
      <c r="N28" s="30"/>
      <c r="O28" s="30"/>
      <c r="P28" s="30"/>
      <c r="Q28" s="30"/>
      <c r="R28" s="30"/>
      <c r="S28" s="30"/>
      <c r="T28" s="30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20" ht="12" customHeight="1" x14ac:dyDescent="0.25">
      <c r="B31" s="16" t="s">
        <v>33</v>
      </c>
      <c r="C31" s="17">
        <v>311180.95</v>
      </c>
      <c r="D31" s="17">
        <v>1732761.49</v>
      </c>
      <c r="E31" s="17">
        <f>SUM(E32:E42)</f>
        <v>1821213.65</v>
      </c>
      <c r="F31" s="17">
        <f>SUM(F32:F42)</f>
        <v>222728.79000000012</v>
      </c>
      <c r="G31" s="38">
        <f>E31/D31</f>
        <v>1.0510469331817849</v>
      </c>
    </row>
    <row r="32" spans="2:20" ht="10.95" customHeight="1" x14ac:dyDescent="0.2">
      <c r="B32" s="18" t="s">
        <v>34</v>
      </c>
      <c r="C32" s="12">
        <v>730.78</v>
      </c>
      <c r="D32" s="10">
        <v>6620.16</v>
      </c>
      <c r="E32" s="10">
        <v>4977.04</v>
      </c>
      <c r="F32" s="13">
        <f>C32+D32-E32</f>
        <v>2373.8999999999996</v>
      </c>
      <c r="G32" s="11"/>
    </row>
    <row r="33" spans="2:7" ht="10.95" customHeight="1" x14ac:dyDescent="0.2">
      <c r="B33" s="18" t="s">
        <v>35</v>
      </c>
      <c r="C33" s="10">
        <v>79965.61</v>
      </c>
      <c r="D33" s="10">
        <v>593249.04</v>
      </c>
      <c r="E33" s="10">
        <v>603593.82999999996</v>
      </c>
      <c r="F33" s="13">
        <f t="shared" ref="F33:F42" si="0">C33+D33-E33</f>
        <v>69620.820000000065</v>
      </c>
      <c r="G33" s="11"/>
    </row>
    <row r="34" spans="2:7" ht="10.95" customHeight="1" x14ac:dyDescent="0.2">
      <c r="B34" s="18" t="s">
        <v>36</v>
      </c>
      <c r="C34" s="10">
        <v>-19929.59</v>
      </c>
      <c r="D34" s="11"/>
      <c r="E34" s="12">
        <v>376.73</v>
      </c>
      <c r="F34" s="13">
        <f t="shared" si="0"/>
        <v>-20306.32</v>
      </c>
      <c r="G34" s="11"/>
    </row>
    <row r="35" spans="2:7" ht="10.95" customHeight="1" x14ac:dyDescent="0.2">
      <c r="B35" s="5" t="s">
        <v>15</v>
      </c>
      <c r="C35" s="10">
        <v>23535.09</v>
      </c>
      <c r="D35" s="10">
        <v>62774.94</v>
      </c>
      <c r="E35" s="10">
        <v>75403.11</v>
      </c>
      <c r="F35" s="13">
        <f t="shared" si="0"/>
        <v>10906.919999999998</v>
      </c>
      <c r="G35" s="5"/>
    </row>
    <row r="36" spans="2:7" ht="10.95" customHeight="1" x14ac:dyDescent="0.2">
      <c r="B36" s="5" t="s">
        <v>18</v>
      </c>
      <c r="C36" s="10">
        <v>21077.55</v>
      </c>
      <c r="D36" s="10">
        <v>49147.83</v>
      </c>
      <c r="E36" s="10">
        <v>50155.94</v>
      </c>
      <c r="F36" s="13">
        <f t="shared" si="0"/>
        <v>20069.440000000002</v>
      </c>
      <c r="G36" s="5"/>
    </row>
    <row r="37" spans="2:7" ht="10.95" customHeight="1" x14ac:dyDescent="0.2">
      <c r="B37" s="5" t="s">
        <v>20</v>
      </c>
      <c r="C37" s="10">
        <v>119548.94</v>
      </c>
      <c r="D37" s="10">
        <v>45463.360000000001</v>
      </c>
      <c r="E37" s="10">
        <v>131335.32999999999</v>
      </c>
      <c r="F37" s="13">
        <f t="shared" si="0"/>
        <v>33676.97</v>
      </c>
      <c r="G37" s="5"/>
    </row>
    <row r="38" spans="2:7" ht="10.95" customHeight="1" x14ac:dyDescent="0.2">
      <c r="B38" s="5" t="s">
        <v>21</v>
      </c>
      <c r="C38" s="19">
        <v>-15665</v>
      </c>
      <c r="D38" s="10">
        <v>88877.54</v>
      </c>
      <c r="E38" s="10">
        <v>80149.56</v>
      </c>
      <c r="F38" s="13">
        <f t="shared" si="0"/>
        <v>-6937.0200000000041</v>
      </c>
      <c r="G38" s="5"/>
    </row>
    <row r="39" spans="2:7" ht="10.95" customHeight="1" x14ac:dyDescent="0.2">
      <c r="B39" s="5" t="s">
        <v>22</v>
      </c>
      <c r="C39" s="13">
        <v>60210.1</v>
      </c>
      <c r="D39" s="10">
        <v>552967.02</v>
      </c>
      <c r="E39" s="10">
        <v>544908.06999999995</v>
      </c>
      <c r="F39" s="13">
        <f t="shared" si="0"/>
        <v>68269.050000000047</v>
      </c>
      <c r="G39" s="5"/>
    </row>
    <row r="40" spans="2:7" ht="10.95" customHeight="1" x14ac:dyDescent="0.2">
      <c r="B40" s="5" t="s">
        <v>23</v>
      </c>
      <c r="C40" s="10">
        <v>-4842.41</v>
      </c>
      <c r="D40" s="10">
        <v>24668.11</v>
      </c>
      <c r="E40" s="10">
        <v>22658.36</v>
      </c>
      <c r="F40" s="13">
        <f t="shared" si="0"/>
        <v>-2832.66</v>
      </c>
      <c r="G40" s="5"/>
    </row>
    <row r="41" spans="2:7" ht="10.95" customHeight="1" x14ac:dyDescent="0.2">
      <c r="B41" s="5" t="s">
        <v>25</v>
      </c>
      <c r="C41" s="10">
        <v>16420.849999999999</v>
      </c>
      <c r="D41" s="10">
        <v>86928.58</v>
      </c>
      <c r="E41" s="10">
        <v>88771.66</v>
      </c>
      <c r="F41" s="13">
        <f t="shared" si="0"/>
        <v>14577.76999999999</v>
      </c>
      <c r="G41" s="5"/>
    </row>
    <row r="42" spans="2:7" ht="10.95" customHeight="1" x14ac:dyDescent="0.2">
      <c r="B42" s="5" t="s">
        <v>26</v>
      </c>
      <c r="C42" s="10">
        <v>30129.03</v>
      </c>
      <c r="D42" s="10">
        <v>222064.91</v>
      </c>
      <c r="E42" s="10">
        <v>218884.02</v>
      </c>
      <c r="F42" s="13">
        <f t="shared" si="0"/>
        <v>33309.920000000013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667626.40119999996</v>
      </c>
      <c r="D46" s="10">
        <v>593249.04</v>
      </c>
      <c r="E46" s="10">
        <f>D46-C46</f>
        <v>-74377.361199999927</v>
      </c>
      <c r="F46" s="21"/>
    </row>
    <row r="47" spans="2:7" ht="10.95" customHeight="1" x14ac:dyDescent="0.2">
      <c r="B47" s="22" t="s">
        <v>42</v>
      </c>
      <c r="C47" s="10">
        <v>49651.91</v>
      </c>
      <c r="D47" s="11"/>
      <c r="E47" s="11"/>
      <c r="F47" s="21"/>
    </row>
    <row r="48" spans="2:7" ht="10.95" customHeight="1" x14ac:dyDescent="0.2">
      <c r="B48" s="5" t="s">
        <v>43</v>
      </c>
      <c r="C48" s="10">
        <v>7887.74</v>
      </c>
      <c r="D48" s="5"/>
      <c r="E48" s="5"/>
      <c r="F48" s="21"/>
    </row>
    <row r="49" spans="2:12" ht="10.95" customHeight="1" x14ac:dyDescent="0.2">
      <c r="B49" s="5" t="s">
        <v>44</v>
      </c>
      <c r="C49" s="10">
        <v>146622.91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10">
        <v>11727.12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0">
        <v>17977.53</v>
      </c>
      <c r="D53" s="11"/>
      <c r="E53" s="11"/>
      <c r="F53" s="21"/>
    </row>
    <row r="54" spans="2:12" ht="22.05" customHeight="1" x14ac:dyDescent="0.2">
      <c r="B54" s="22" t="s">
        <v>49</v>
      </c>
      <c r="C54" s="10">
        <v>172868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166109.73120000001</v>
      </c>
      <c r="D57" s="5"/>
      <c r="E57" s="5"/>
      <c r="F57" s="21"/>
      <c r="J57" s="39"/>
    </row>
    <row r="58" spans="2:12" ht="33" customHeight="1" x14ac:dyDescent="0.2">
      <c r="B58" s="25" t="s">
        <v>53</v>
      </c>
      <c r="C58" s="26">
        <f>1899.94+87339.52</f>
        <v>89239.46</v>
      </c>
      <c r="D58" s="11"/>
      <c r="E58" s="11"/>
      <c r="L58" s="39"/>
    </row>
    <row r="59" spans="2:12" ht="10.95" customHeight="1" x14ac:dyDescent="0.2">
      <c r="B59" s="25" t="s">
        <v>54</v>
      </c>
      <c r="C59" s="10">
        <v>5542</v>
      </c>
      <c r="D59" s="11"/>
      <c r="E59" s="11"/>
    </row>
    <row r="61" spans="2:12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2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2" ht="11.4" customHeight="1" x14ac:dyDescent="0.2">
      <c r="B63" s="42" t="s">
        <v>68</v>
      </c>
      <c r="C63" s="43">
        <v>42714.9</v>
      </c>
      <c r="D63" s="43">
        <v>0</v>
      </c>
      <c r="E63" s="48">
        <v>19970.560000000001</v>
      </c>
    </row>
    <row r="64" spans="2:12" ht="11.4" customHeight="1" x14ac:dyDescent="0.2">
      <c r="B64" s="42" t="s">
        <v>69</v>
      </c>
      <c r="C64" s="43">
        <v>14343.84</v>
      </c>
      <c r="D64" s="43">
        <v>8977.65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-61413.18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10">
        <v>192759.46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192759.46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2016-03-31T10:20:34Z</dcterms:modified>
</cp:coreProperties>
</file>