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<sst xmlns="http://schemas.openxmlformats.org/spreadsheetml/2006/main" count="61" uniqueCount="54">
  <si>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</si>
  <si>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</si>
  <si>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</si>
  <si>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</si>
  <si>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</si>
  <si>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</si>
  <si>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</si>
  <si>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</si>
  <si>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</si>
  <si>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</si>
  <si>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</si>
  <si>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</si>
  <si>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</si>
  <si>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</si>
  <si>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</si>
  <si>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</si>
  <si>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</si>
  <si>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</si>
  <si>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</si>
  <si>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</si>
  <si>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</si>
  <si>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</si>
  <si>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</si>
  <si>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</si>
  <si>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</si>
  <si>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</si>
  <si>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</si>
  <si>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</si>
  <si>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</si>
  <si>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</si>
  <si>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</si>
  <si>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</si>
  <si>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</si>
  <si>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</si>
  <si>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</si>
  <si>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</si>
  <si>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</si>
  <si>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</si>
  <si>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</si>
  <si>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</si>
  <si>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</si>
  <si>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</si>
  <si>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</si>
  <si>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</si>
  <si>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</si>
  <si>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</si>
  <si>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</si>
  <si>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</si>
  <si>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</si>
  <si>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</si>
  <si>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</si>
  <si>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</si>
  <si>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</si>
  <si>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Токарей д. № 1Б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</si>
</sst>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1">
      <selection activeCell="K42" sqref="K42:L4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3249.72</v>
      </c>
    </row>
    <row r="7" spans="1:4" ht="11.25">
      <c r="A7" s="4"/>
      <c r="B7" s="5" t="s">
        <v>5</v>
      </c>
      <c r="C7" s="6" t="s">
        <v>4</v>
      </c>
      <c r="D7" s="7">
        <v>3249.72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53392.8</v>
      </c>
      <c r="D12" s="7">
        <v>95148.77</v>
      </c>
      <c r="E12" s="7">
        <v>108277.16</v>
      </c>
      <c r="F12" s="7">
        <f>C12+D12-E12</f>
        <v>40264.41</v>
      </c>
    </row>
    <row r="13" spans="2:6" ht="11.25">
      <c r="B13" s="5" t="s">
        <v>10</v>
      </c>
      <c r="C13" s="7">
        <v>127074.73</v>
      </c>
      <c r="D13" s="7">
        <v>238527.95</v>
      </c>
      <c r="E13" s="7">
        <v>262164.35</v>
      </c>
      <c r="F13" s="7">
        <f>C13+D13-E13</f>
        <v>103438.33000000002</v>
      </c>
    </row>
    <row r="14" spans="2:6" ht="11.25">
      <c r="B14" s="10" t="s">
        <v>11</v>
      </c>
      <c r="C14" s="22">
        <f>C12+C13</f>
        <v>180467.53</v>
      </c>
      <c r="D14" s="22">
        <f>D12+D13</f>
        <v>333676.72000000003</v>
      </c>
      <c r="E14" s="22">
        <f>SUM(E12:E13)</f>
        <v>370441.51</v>
      </c>
      <c r="F14" s="22">
        <f>F12+F13</f>
        <v>143702.74000000002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187740.2</v>
      </c>
      <c r="D19" s="20">
        <f>D20+D21+D22+D23</f>
        <v>652230.65</v>
      </c>
      <c r="E19" s="20">
        <f>E20+E21+E22+E23</f>
        <v>644027.85</v>
      </c>
      <c r="F19" s="20">
        <f>F20+F21+F22+F23</f>
        <v>195943.00000000012</v>
      </c>
      <c r="G19" s="24">
        <f>E19/D19*100</f>
        <v>98.74234674497434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187740.2</v>
      </c>
      <c r="D21" s="7">
        <v>652230.65</v>
      </c>
      <c r="E21" s="7">
        <v>644027.85</v>
      </c>
      <c r="F21" s="7">
        <f>C21+D21-E21</f>
        <v>195943.00000000012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3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M26" s="43"/>
    </row>
    <row r="27" spans="2:6" ht="11.25">
      <c r="B27" s="30"/>
      <c r="C27" s="34">
        <v>-202669.37</v>
      </c>
      <c r="D27" s="34">
        <f>D28+D29+D30+D31+D32+D33+D34+D35+D36+D37+D41</f>
        <v>690536.04</v>
      </c>
      <c r="E27" s="34">
        <f>E19</f>
        <v>644027.85</v>
      </c>
      <c r="F27" s="34">
        <f>C27+E27-D27</f>
        <v>-249177.56000000006</v>
      </c>
    </row>
    <row r="28" spans="1:8" ht="21.75" customHeight="1">
      <c r="A28"/>
      <c r="B28" s="14" t="s">
        <v>38</v>
      </c>
      <c r="C28" s="7"/>
      <c r="D28" s="7">
        <f>1602.6+65904.32+5000</f>
        <v>72506.92000000001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2552</v>
      </c>
      <c r="E29" s="5"/>
      <c r="F29" s="5"/>
    </row>
    <row r="30" spans="2:6" ht="11.25">
      <c r="B30" s="5" t="s">
        <v>22</v>
      </c>
      <c r="C30" s="7"/>
      <c r="D30" s="7">
        <v>101100.98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9355.27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17630+9000</f>
        <v>26630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4800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48724+10292+22618+7000+5000</f>
        <v>93634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25303.63+3711.27</f>
        <v>29014.9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156797.28000000003</v>
      </c>
      <c r="E37" s="9"/>
      <c r="F37" s="9"/>
      <c r="G37"/>
      <c r="H37"/>
    </row>
    <row r="38" spans="2:6" ht="11.25">
      <c r="B38" s="15" t="s">
        <v>37</v>
      </c>
      <c r="C38" s="7"/>
      <c r="D38" s="7">
        <v>111088.22</v>
      </c>
      <c r="E38" s="5"/>
      <c r="F38" s="5"/>
    </row>
    <row r="39" spans="1:8" ht="32.25" customHeight="1">
      <c r="A39"/>
      <c r="B39" s="16" t="s">
        <v>27</v>
      </c>
      <c r="C39" s="25"/>
      <c r="D39" s="25">
        <v>33957.86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11751.2</v>
      </c>
      <c r="E40" s="9"/>
      <c r="F40" s="9"/>
      <c r="G40"/>
      <c r="H40"/>
    </row>
    <row r="41" spans="1:8" ht="24" customHeight="1">
      <c r="A41"/>
      <c r="B41" s="16" t="s">
        <v>45</v>
      </c>
      <c r="C41" s="7"/>
      <c r="D41" s="7">
        <f>D42+D43+D44+D45</f>
        <v>194144.69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2915.45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5651.23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185578.01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2019-03-20T05:39:59Z</dcterms:modified>
  <cp:category/>
  <cp:version/>
  <cp:contentType/>
  <cp:contentStatus/>
  <cp:revision>1</cp:revision>
</cp:coreProperties>
</file>