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<sst xmlns="http://schemas.openxmlformats.org/spreadsheetml/2006/main" count="49" uniqueCount="45">
  <si>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</si>
  <si>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</si>
  <si>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</si>
  <si>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</si>
  <si>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</si>
  <si>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</si>
  <si>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</si>
  <si>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</si>
  <si>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</si>
  <si>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</si>
  <si>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</si>
  <si>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</si>
  <si>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</si>
  <si>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</si>
  <si>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</si>
  <si>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</si>
  <si>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</si>
  <si>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</si>
  <si>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</si>
  <si>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</si>
  <si>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</si>
  <si>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</si>
  <si>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</si>
  <si>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</si>
  <si>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</si>
  <si>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</si>
  <si>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</si>
  <si>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</si>
  <si>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</si>
  <si>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</si>
  <si>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</si>
  <si>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</si>
  <si>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</si>
  <si>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</si>
  <si>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</si>
  <si>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</si>
  <si>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</si>
  <si>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</si>
  <si>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</si>
  <si>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</si>
  <si>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</si>
  <si>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</si>
  <si>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</si>
  <si>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</si>
  <si>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Гагарина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</si>
</sst>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6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1547.4</v>
      </c>
    </row>
    <row r="7" spans="1:4" ht="11.25">
      <c r="A7" s="4"/>
      <c r="B7" s="5" t="s">
        <v>5</v>
      </c>
      <c r="C7" s="6" t="s">
        <v>4</v>
      </c>
      <c r="D7" s="7">
        <v>1547.4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9997.63</v>
      </c>
      <c r="D12" s="7">
        <v>57424.86</v>
      </c>
      <c r="E12" s="7">
        <v>51216.78</v>
      </c>
      <c r="F12" s="7">
        <f>C12+D12-E12</f>
        <v>16205.710000000006</v>
      </c>
    </row>
    <row r="13" spans="2:6" ht="11.25">
      <c r="B13" s="5" t="s">
        <v>10</v>
      </c>
      <c r="C13" s="7">
        <v>22667.52</v>
      </c>
      <c r="D13" s="7">
        <v>143895.02</v>
      </c>
      <c r="E13" s="7">
        <v>124241.01</v>
      </c>
      <c r="F13" s="7">
        <f>C13+D13-E13</f>
        <v>42321.529999999984</v>
      </c>
    </row>
    <row r="14" spans="2:6" ht="11.25">
      <c r="B14" s="10" t="s">
        <v>11</v>
      </c>
      <c r="C14" s="22">
        <f>C12+C13</f>
        <v>32665.15</v>
      </c>
      <c r="D14" s="22">
        <f>D12+D13</f>
        <v>201319.88</v>
      </c>
      <c r="E14" s="22">
        <f>SUM(E12:E13)</f>
        <v>175457.78999999998</v>
      </c>
      <c r="F14" s="22">
        <f>F12+F13</f>
        <v>58527.23999999999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41297.02</v>
      </c>
      <c r="D19" s="20">
        <f>D20+D21+D20</f>
        <v>290753.43</v>
      </c>
      <c r="E19" s="20">
        <f>E20+E21+E20</f>
        <v>273285.53</v>
      </c>
      <c r="F19" s="20">
        <f>F20+F21+F20</f>
        <v>58764.919999999984</v>
      </c>
      <c r="G19" s="24">
        <f>E19/D19*100</f>
        <v>93.9921946922518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41297.02</v>
      </c>
      <c r="D21" s="7">
        <v>290753.43</v>
      </c>
      <c r="E21" s="7">
        <v>273285.53</v>
      </c>
      <c r="F21" s="7">
        <f>C21+D21-E21</f>
        <v>58764.919999999984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29757.52</v>
      </c>
      <c r="D26" s="34">
        <f>D27+D28+D29+D30+D31+D32+D33+D34+D35+D36</f>
        <v>322425.44999999995</v>
      </c>
      <c r="E26" s="34">
        <f>E19</f>
        <v>273285.53</v>
      </c>
      <c r="F26" s="34">
        <f>C26+E26-D26</f>
        <v>-19382.399999999907</v>
      </c>
    </row>
    <row r="27" spans="1:8" ht="21.75" customHeight="1">
      <c r="A27"/>
      <c r="B27" s="14" t="s">
        <v>38</v>
      </c>
      <c r="C27" s="7"/>
      <c r="D27" s="7">
        <f>1261+1443+3675.16+36202.31</f>
        <v>42581.47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36785.91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47373.9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10329+406+1261+380</f>
        <v>12376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77593+18064.27-10000</f>
        <v>85657.27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5171.51+10582.21+10000</f>
        <v>25753.72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71897.18</v>
      </c>
      <c r="E36" s="9"/>
      <c r="F36" s="9"/>
      <c r="G36"/>
      <c r="H36"/>
    </row>
    <row r="37" spans="2:6" ht="11.25">
      <c r="B37" s="15" t="s">
        <v>37</v>
      </c>
      <c r="C37" s="7"/>
      <c r="D37" s="7">
        <v>52986.04</v>
      </c>
      <c r="E37" s="5"/>
      <c r="F37" s="5"/>
    </row>
    <row r="38" spans="1:8" ht="32.25" customHeight="1">
      <c r="A38"/>
      <c r="B38" s="16" t="s">
        <v>27</v>
      </c>
      <c r="C38" s="25"/>
      <c r="D38" s="25">
        <v>13416.52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5494.62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2017-03-13T07:45:33Z</dcterms:modified>
  <cp:category/>
  <cp:version/>
  <cp:contentType/>
  <cp:contentStatus/>
  <cp:revision>1</cp:revision>
</cp:coreProperties>
</file>