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<sst xmlns="http://schemas.openxmlformats.org/spreadsheetml/2006/main" count="61" uniqueCount="54">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</sst>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">
      <selection activeCell="E49" sqref="E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1605</v>
      </c>
    </row>
    <row r="7" spans="1:4" ht="11.25">
      <c r="A7" s="4"/>
      <c r="B7" s="5" t="s">
        <v>5</v>
      </c>
      <c r="C7" s="6" t="s">
        <v>4</v>
      </c>
      <c r="D7" s="7">
        <v>1400.2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6742.91</v>
      </c>
      <c r="D12" s="7">
        <v>26898.89</v>
      </c>
      <c r="E12" s="7">
        <v>30423.21</v>
      </c>
      <c r="F12" s="7">
        <f>C12+D12-E12</f>
        <v>3218.590000000004</v>
      </c>
    </row>
    <row r="13" spans="2:6" ht="11.25">
      <c r="B13" s="5" t="s">
        <v>10</v>
      </c>
      <c r="C13" s="7">
        <v>17265.78</v>
      </c>
      <c r="D13" s="7">
        <v>62468.05</v>
      </c>
      <c r="E13" s="7">
        <v>70823.66</v>
      </c>
      <c r="F13" s="7">
        <f>C13+D13-E13</f>
        <v>8910.169999999998</v>
      </c>
    </row>
    <row r="14" spans="2:6" ht="11.25">
      <c r="B14" s="10" t="s">
        <v>11</v>
      </c>
      <c r="C14" s="22">
        <f>C12+C13</f>
        <v>24008.69</v>
      </c>
      <c r="D14" s="22">
        <f>D12+D13</f>
        <v>89366.94</v>
      </c>
      <c r="E14" s="22">
        <f>SUM(E12:E13)</f>
        <v>101246.87</v>
      </c>
      <c r="F14" s="22">
        <f>F12+F13</f>
        <v>12128.760000000002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62428.6</v>
      </c>
      <c r="D19" s="20">
        <f>D20+D21+D22+D23</f>
        <v>279251.79</v>
      </c>
      <c r="E19" s="20">
        <f>E20+E21+E22+E23</f>
        <v>276062.35</v>
      </c>
      <c r="F19" s="20">
        <f>F20+F21+F22+F23</f>
        <v>65618.03999999998</v>
      </c>
      <c r="G19" s="24">
        <f>E19/D19*100</f>
        <v>98.85786228979947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62428.6</v>
      </c>
      <c r="D21" s="7">
        <v>279251.79</v>
      </c>
      <c r="E21" s="7">
        <v>276062.35</v>
      </c>
      <c r="F21" s="7">
        <f>C21+D21-E21</f>
        <v>65618.03999999998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4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N26" s="39"/>
    </row>
    <row r="27" spans="2:6" ht="11.25">
      <c r="B27" s="30"/>
      <c r="C27" s="34">
        <v>-147783.87</v>
      </c>
      <c r="D27" s="34">
        <f>D28+D29+D30+D31+D32+D33+D34+D35+D36+D37+D41</f>
        <v>352607.18999999994</v>
      </c>
      <c r="E27" s="34">
        <f>E19</f>
        <v>276062.35</v>
      </c>
      <c r="F27" s="34">
        <f>C27+E27-D27</f>
        <v>-224328.70999999996</v>
      </c>
    </row>
    <row r="28" spans="1:8" ht="21.75" customHeight="1">
      <c r="A28"/>
      <c r="B28" s="14" t="s">
        <v>38</v>
      </c>
      <c r="C28" s="7"/>
      <c r="D28" s="7">
        <f>8713+2400+652.9+28396.06</f>
        <v>40161.96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6383</v>
      </c>
      <c r="E29" s="5"/>
      <c r="F29" s="5"/>
    </row>
    <row r="30" spans="2:6" ht="11.25">
      <c r="B30" s="5" t="s">
        <v>22</v>
      </c>
      <c r="C30" s="7"/>
      <c r="D30" s="7">
        <f>39782.63-5000</f>
        <v>34782.63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13130+9000</f>
        <v>22130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7483+7680</f>
        <v>15163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5589+14144+3738+12260-16020.84</f>
        <v>19710.16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12497.18-5000</f>
        <v>7497.18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60182.75</v>
      </c>
      <c r="E37" s="9"/>
      <c r="F37" s="9"/>
      <c r="G37"/>
      <c r="H37"/>
    </row>
    <row r="38" spans="2:6" ht="11.25">
      <c r="B38" s="15" t="s">
        <v>37</v>
      </c>
      <c r="C38" s="7"/>
      <c r="D38" s="7">
        <f>55605.79-10000</f>
        <v>45605.79</v>
      </c>
      <c r="E38" s="5"/>
      <c r="F38" s="5"/>
    </row>
    <row r="39" spans="1:8" ht="32.25" customHeight="1">
      <c r="A39"/>
      <c r="B39" s="16" t="s">
        <v>27</v>
      </c>
      <c r="C39" s="25"/>
      <c r="D39" s="25">
        <f>11513.75-2000</f>
        <v>9513.75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5063.21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146596.50999999998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944.96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1833.06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143818.49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29404.2+29404.2+58808.48</f>
        <v>117616.88</v>
      </c>
      <c r="D49" s="7">
        <v>0</v>
      </c>
      <c r="E49" s="7">
        <f>C49*0.35</f>
        <v>41165.907999999996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2019-03-24T08:34:33Z</dcterms:modified>
  <cp:category/>
  <cp:version/>
  <cp:contentType/>
  <cp:contentStatus/>
  <cp:revision>1</cp:revision>
</cp:coreProperties>
</file>