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<sst xmlns="http://schemas.openxmlformats.org/spreadsheetml/2006/main" count="61" uniqueCount="54">
  <si>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</si>
  <si>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</si>
  <si>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</si>
  <si>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</si>
  <si>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</si>
  <si>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</si>
  <si>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</si>
  <si>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</si>
  <si>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</si>
  <si>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</si>
  <si>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</si>
  <si>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</si>
  <si>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</si>
  <si>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</si>
  <si>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</si>
  <si>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</si>
  <si>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</si>
  <si>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</si>
  <si>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</si>
  <si>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</si>
  <si>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</si>
  <si>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</si>
  <si>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</si>
  <si>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</si>
  <si>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</si>
  <si>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</si>
  <si>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</si>
  <si>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</si>
  <si>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</si>
  <si>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</si>
  <si>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</si>
  <si>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</si>
  <si>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</si>
  <si>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</si>
  <si>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</si>
  <si>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</si>
  <si>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</si>
  <si>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</si>
  <si>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</si>
  <si>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</si>
  <si>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</si>
  <si>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</si>
  <si>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</si>
  <si>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</si>
  <si>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</si>
  <si>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</si>
  <si>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</si>
  <si>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</si>
  <si>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</si>
  <si>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</si>
  <si>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</si>
  <si>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</si>
  <si>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</si>
  <si>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38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</si>
</sst>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K52" sqref="K5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882.4</v>
      </c>
    </row>
    <row r="7" spans="1:4" ht="11.25">
      <c r="A7" s="4"/>
      <c r="B7" s="5" t="s">
        <v>5</v>
      </c>
      <c r="C7" s="6" t="s">
        <v>4</v>
      </c>
      <c r="D7" s="7">
        <v>473.4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38374.9</v>
      </c>
      <c r="D12" s="7">
        <v>22833.29</v>
      </c>
      <c r="E12" s="7">
        <v>9927.56</v>
      </c>
      <c r="F12" s="7">
        <f>C12+D12-E12</f>
        <v>51280.630000000005</v>
      </c>
    </row>
    <row r="13" spans="2:6" ht="11.25">
      <c r="B13" s="5" t="s">
        <v>10</v>
      </c>
      <c r="C13" s="7">
        <v>103237.76</v>
      </c>
      <c r="D13" s="7">
        <v>59019.5</v>
      </c>
      <c r="E13" s="7">
        <v>21307.53</v>
      </c>
      <c r="F13" s="7">
        <f>C13+D13-E13</f>
        <v>140949.73</v>
      </c>
    </row>
    <row r="14" spans="2:6" ht="11.25">
      <c r="B14" s="10" t="s">
        <v>11</v>
      </c>
      <c r="C14" s="22">
        <f>C12+C13</f>
        <v>141612.66</v>
      </c>
      <c r="D14" s="22">
        <f>D12+D13</f>
        <v>81852.79000000001</v>
      </c>
      <c r="E14" s="22">
        <f>SUM(E12:E13)</f>
        <v>31235.089999999997</v>
      </c>
      <c r="F14" s="22">
        <f>F12+F13</f>
        <v>192230.36000000002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67933.08</v>
      </c>
      <c r="D19" s="20">
        <f>D20+D21+D22+D23</f>
        <v>101030.18</v>
      </c>
      <c r="E19" s="20">
        <f>E20+E21+E22+E23</f>
        <v>74443.06</v>
      </c>
      <c r="F19" s="20">
        <f>F20+F21+F22+F23</f>
        <v>94520.20000000001</v>
      </c>
      <c r="G19" s="24">
        <f>E19/D19*100</f>
        <v>73.68398235062038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67933.08</v>
      </c>
      <c r="D21" s="7">
        <v>101030.18</v>
      </c>
      <c r="E21" s="7">
        <v>74443.06</v>
      </c>
      <c r="F21" s="7">
        <f>C21+D21-E21</f>
        <v>94520.20000000001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2:7" ht="11.25"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</row>
    <row r="24" spans="2:7" ht="11.25">
      <c r="B24" s="39"/>
      <c r="C24" s="27"/>
      <c r="D24" s="27"/>
      <c r="E24" s="27"/>
      <c r="F24" s="27"/>
      <c r="G24" s="29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-169387.12</v>
      </c>
      <c r="D27" s="34">
        <f>D28+D29+D30+D31+D32+D33+D34+D35+D36+D37+D41</f>
        <v>96095.86</v>
      </c>
      <c r="E27" s="34">
        <f>E19</f>
        <v>74443.06</v>
      </c>
      <c r="F27" s="34">
        <f>C27+E27-D27</f>
        <v>-191039.91999999998</v>
      </c>
    </row>
    <row r="28" spans="1:8" ht="21.75" customHeight="1">
      <c r="A28"/>
      <c r="B28" s="14" t="s">
        <v>38</v>
      </c>
      <c r="C28" s="7"/>
      <c r="D28" s="7">
        <f>1200+2671.1+9600.55</f>
        <v>13471.65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19733.78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10085.68</f>
        <v>10085.68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1122+4488+4066+1000</f>
        <v>10676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6870.72-1000</f>
        <v>5870.72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25476.050000000003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f>31642.88-11103.48</f>
        <v>20539.4</v>
      </c>
      <c r="E38" s="5"/>
      <c r="F38" s="5"/>
    </row>
    <row r="39" spans="1:8" ht="32.25" customHeight="1">
      <c r="A39"/>
      <c r="B39" s="16" t="s">
        <v>27</v>
      </c>
      <c r="C39" s="25"/>
      <c r="D39" s="25">
        <v>3224.81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25">
        <v>1711.84</v>
      </c>
      <c r="E40" s="9"/>
      <c r="F40" s="9"/>
      <c r="G40"/>
      <c r="H40"/>
    </row>
    <row r="41" spans="1:8" ht="19.5" customHeight="1">
      <c r="A41"/>
      <c r="B41" s="16" t="s">
        <v>45</v>
      </c>
      <c r="C41" s="7"/>
      <c r="D41" s="7">
        <f>D42+D43+D44+D45</f>
        <v>10781.98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319.41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622.47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9840.1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66400.92</v>
      </c>
      <c r="D49" s="7">
        <v>36777.54</v>
      </c>
      <c r="E49" s="7">
        <f>C49*0.35</f>
        <v>23240.321999999996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2019-03-25T05:19:22Z</dcterms:modified>
  <cp:category/>
  <cp:version/>
  <cp:contentType/>
  <cp:contentStatus/>
  <cp:revision>1</cp:revision>
</cp:coreProperties>
</file>