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<sst xmlns="http://schemas.openxmlformats.org/spreadsheetml/2006/main" count="61" uniqueCount="54">
  <si>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</si>
  <si>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</si>
  <si>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</si>
  <si>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</si>
  <si>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</si>
  <si>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</si>
  <si>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</si>
  <si>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</si>
  <si>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</si>
  <si>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</si>
  <si>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</si>
  <si>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</si>
  <si>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</si>
  <si>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</si>
  <si>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</si>
  <si>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</si>
  <si>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</si>
  <si>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</si>
  <si>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</si>
  <si>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</si>
  <si>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</si>
  <si>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</si>
  <si>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</si>
  <si>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</si>
  <si>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</si>
  <si>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</si>
  <si>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</si>
  <si>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</si>
  <si>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</si>
  <si>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</si>
  <si>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</si>
  <si>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</si>
  <si>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</si>
  <si>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</si>
  <si>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</si>
  <si>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</si>
  <si>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</si>
  <si>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</si>
  <si>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</si>
  <si>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</si>
  <si>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</si>
  <si>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</si>
  <si>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</si>
  <si>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</si>
  <si>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Калинина д. № 12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</si>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</sst>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3">
      <selection activeCell="C21" sqref="C21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1324.8</v>
      </c>
    </row>
    <row r="7" spans="1:4" ht="11.25">
      <c r="A7" s="4"/>
      <c r="B7" s="5" t="s">
        <v>5</v>
      </c>
      <c r="C7" s="6" t="s">
        <v>4</v>
      </c>
      <c r="D7" s="7">
        <v>990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1799.46</v>
      </c>
      <c r="D12" s="7">
        <v>26544.96</v>
      </c>
      <c r="E12" s="7">
        <v>25256.9</v>
      </c>
      <c r="F12" s="7">
        <f>C12+D12-E12</f>
        <v>3087.519999999997</v>
      </c>
    </row>
    <row r="13" spans="2:6" ht="11.25">
      <c r="B13" s="5" t="s">
        <v>10</v>
      </c>
      <c r="C13" s="7">
        <v>4048.31</v>
      </c>
      <c r="D13" s="7">
        <v>64950.64</v>
      </c>
      <c r="E13" s="7">
        <v>61465.72</v>
      </c>
      <c r="F13" s="7">
        <f>C13+D13-E13</f>
        <v>7533.229999999996</v>
      </c>
    </row>
    <row r="14" spans="2:6" ht="11.25">
      <c r="B14" s="10" t="s">
        <v>11</v>
      </c>
      <c r="C14" s="22">
        <f>C12+C13</f>
        <v>5847.77</v>
      </c>
      <c r="D14" s="22">
        <f>D12+D13</f>
        <v>91495.6</v>
      </c>
      <c r="E14" s="22">
        <f>SUM(E12:E13)</f>
        <v>86722.62</v>
      </c>
      <c r="F14" s="22">
        <f>F12+F13</f>
        <v>10620.749999999993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15875.92</v>
      </c>
      <c r="D19" s="20">
        <f>D20+D21+D22+D23</f>
        <v>206790.16</v>
      </c>
      <c r="E19" s="20">
        <f>E20+E21+E22+E23</f>
        <v>204392.56</v>
      </c>
      <c r="F19" s="20">
        <f>F20+F21+F22+F23</f>
        <v>18273.52000000002</v>
      </c>
      <c r="G19" s="24">
        <f>E19/D19*100</f>
        <v>98.84056378698097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15875.92</v>
      </c>
      <c r="D21" s="7">
        <v>206790.16</v>
      </c>
      <c r="E21" s="7">
        <v>204392.56</v>
      </c>
      <c r="F21" s="7">
        <f>C21+D21-E21</f>
        <v>18273.52000000002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-44801.48</v>
      </c>
      <c r="D27" s="34">
        <f>D28+D29+D30+D31+D32+D33+D34+D35+D36+D37+D41</f>
        <v>255095.52999999997</v>
      </c>
      <c r="E27" s="34">
        <f>E19</f>
        <v>204392.56</v>
      </c>
      <c r="F27" s="34">
        <f>C27+E27-D27</f>
        <v>-95504.44999999998</v>
      </c>
    </row>
    <row r="28" spans="1:8" ht="21.75" customHeight="1">
      <c r="A28"/>
      <c r="B28" s="14" t="s">
        <v>38</v>
      </c>
      <c r="C28" s="7"/>
      <c r="D28" s="7">
        <f>151+1455.66+7374.46+23166.02</f>
        <v>32147.14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17806.51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>
        <v>4282.42</v>
      </c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3980+7200</f>
        <v>11180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23264+6000+500+18365.41</f>
        <v>48129.41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14774+5126+3923+22024+9000</f>
        <v>54847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9061.63+2934.52</f>
        <v>11996.15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48880.38999999999</v>
      </c>
      <c r="E37" s="9"/>
      <c r="F37" s="9"/>
      <c r="G37"/>
      <c r="H37"/>
    </row>
    <row r="38" spans="2:6" ht="11.25">
      <c r="B38" s="15" t="s">
        <v>37</v>
      </c>
      <c r="C38" s="7"/>
      <c r="D38" s="7">
        <v>36601.81</v>
      </c>
      <c r="E38" s="5"/>
      <c r="F38" s="5"/>
    </row>
    <row r="39" spans="1:8" ht="32.25" customHeight="1">
      <c r="A39"/>
      <c r="B39" s="16" t="s">
        <v>27</v>
      </c>
      <c r="C39" s="25"/>
      <c r="D39" s="25">
        <v>8802.95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3475.63</v>
      </c>
      <c r="E40" s="9"/>
      <c r="F40" s="9"/>
      <c r="G40"/>
      <c r="H40"/>
    </row>
    <row r="41" spans="1:8" ht="11.25" customHeight="1">
      <c r="A41"/>
      <c r="B41" s="16" t="s">
        <v>46</v>
      </c>
      <c r="C41" s="7"/>
      <c r="D41" s="7">
        <f>D42+D43+D44+D45</f>
        <v>25826.51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377.5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913.57</v>
      </c>
      <c r="E43" s="9"/>
      <c r="F43" s="9"/>
      <c r="G43"/>
      <c r="H43"/>
    </row>
    <row r="44" spans="2:6" ht="11.25">
      <c r="B44" s="16" t="s">
        <v>49</v>
      </c>
      <c r="C44" s="7"/>
      <c r="D44" s="7">
        <f>C44</f>
        <v>0</v>
      </c>
      <c r="E44" s="9"/>
      <c r="F44" s="9"/>
    </row>
    <row r="45" spans="2:6" ht="11.25">
      <c r="B45" s="16" t="s">
        <v>50</v>
      </c>
      <c r="C45" s="7"/>
      <c r="D45" s="7">
        <v>24535.44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>
        <v>63942.72</v>
      </c>
      <c r="D49" s="7">
        <v>39507.84</v>
      </c>
      <c r="E49" s="7">
        <f>C49*0.35</f>
        <v>22379.951999999997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2018-03-22T08:33:14Z</dcterms:modified>
  <cp:category/>
  <cp:version/>
  <cp:contentType/>
  <cp:contentStatus/>
  <cp:revision>1</cp:revision>
</cp:coreProperties>
</file>