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<sst xmlns="http://schemas.openxmlformats.org/spreadsheetml/2006/main" count="61" uniqueCount="54">
  <si>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</si>
  <si>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</si>
  <si>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</si>
  <si>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</si>
  <si>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</si>
  <si>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</si>
  <si>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</si>
  <si>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</si>
  <si>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</si>
  <si>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</si>
  <si>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</si>
  <si>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</si>
  <si>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</si>
  <si>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</si>
  <si>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</si>
  <si>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</si>
  <si>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</si>
  <si>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</si>
  <si>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</si>
  <si>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</si>
  <si>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</si>
  <si>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</si>
  <si>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</si>
  <si>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</si>
  <si>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</si>
  <si>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</si>
  <si>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</si>
  <si>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</si>
  <si>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</si>
  <si>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</si>
  <si>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</si>
  <si>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</si>
  <si>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</si>
  <si>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</si>
  <si>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</si>
  <si>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</si>
  <si>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</si>
  <si>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</si>
  <si>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</si>
  <si>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</si>
  <si>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</si>
  <si>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</si>
  <si>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</si>
  <si>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</si>
  <si>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</si>
  <si>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</si>
  <si>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</si>
  <si>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</si>
  <si>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</si>
  <si>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</si>
  <si>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</si>
  <si>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</si>
  <si>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</si>
  <si>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01.07.2018 - 31.12.2018 по адресу: 623270, Свердловская обл, Дегтярск г, Стахановцев д.1Б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</si>
</sst>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52"/>
  <sheetViews>
    <sheetView tabSelected="1" zoomScalePageLayoutView="0" workbookViewId="0" topLeftCell="A1">
      <selection activeCell="E49" sqref="E4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1308.1</v>
      </c>
    </row>
    <row r="7" spans="1:4" ht="11.25">
      <c r="A7" s="4"/>
      <c r="B7" s="5" t="s">
        <v>5</v>
      </c>
      <c r="C7" s="6" t="s">
        <v>4</v>
      </c>
      <c r="D7" s="7">
        <v>1308.1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0</v>
      </c>
      <c r="D12" s="7"/>
      <c r="E12" s="7"/>
      <c r="F12" s="7">
        <f>C12+D12-E12</f>
        <v>0</v>
      </c>
    </row>
    <row r="13" spans="2:6" ht="11.25">
      <c r="B13" s="5" t="s">
        <v>10</v>
      </c>
      <c r="C13" s="7">
        <v>0</v>
      </c>
      <c r="D13" s="7"/>
      <c r="E13" s="7"/>
      <c r="F13" s="7">
        <f>C13+D13-E13</f>
        <v>0</v>
      </c>
    </row>
    <row r="14" spans="2:6" ht="11.25">
      <c r="B14" s="10" t="s">
        <v>11</v>
      </c>
      <c r="C14" s="22">
        <f>C12+C13</f>
        <v>0</v>
      </c>
      <c r="D14" s="22">
        <f>D12+D13</f>
        <v>0</v>
      </c>
      <c r="E14" s="22">
        <f>SUM(E12:E13)</f>
        <v>0</v>
      </c>
      <c r="F14" s="22">
        <f>F12+F13</f>
        <v>0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0</v>
      </c>
      <c r="D19" s="20">
        <f>D20+D21+D22+D23</f>
        <v>73944.01</v>
      </c>
      <c r="E19" s="20">
        <f>E20+E21+E22+E23</f>
        <v>20530.68</v>
      </c>
      <c r="F19" s="20">
        <f>F20+F21+F22+F23</f>
        <v>53413.329999999994</v>
      </c>
      <c r="G19" s="24">
        <f>E19/D19*100</f>
        <v>27.765169890028957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0</v>
      </c>
      <c r="D21" s="7">
        <v>73944.01</v>
      </c>
      <c r="E21" s="7">
        <v>20530.68</v>
      </c>
      <c r="F21" s="7">
        <f>C21+D21-E21</f>
        <v>53413.329999999994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10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J26" s="39"/>
    </row>
    <row r="27" spans="2:6" ht="11.25">
      <c r="B27" s="30"/>
      <c r="C27" s="34">
        <v>0</v>
      </c>
      <c r="D27" s="34">
        <f>D28+D29+D30+D31+D32+D33+D34+D35+D36+D37+D41</f>
        <v>60383.82</v>
      </c>
      <c r="E27" s="34">
        <f>E19</f>
        <v>20530.68</v>
      </c>
      <c r="F27" s="34">
        <f>C27+E27-D27</f>
        <v>-39853.14</v>
      </c>
    </row>
    <row r="28" spans="1:10" ht="21.75" customHeight="1">
      <c r="A28"/>
      <c r="B28" s="14" t="s">
        <v>38</v>
      </c>
      <c r="C28" s="7"/>
      <c r="D28" s="7">
        <v>13970.51</v>
      </c>
      <c r="E28" s="9"/>
      <c r="F28" s="9"/>
      <c r="G28"/>
      <c r="H28"/>
      <c r="J28" s="39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4993.34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v>1800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/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1496+1496+7637</f>
        <v>10629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5057.97</f>
        <v>5057.97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22778.32</v>
      </c>
      <c r="E37" s="9"/>
      <c r="F37" s="9"/>
      <c r="G37"/>
      <c r="H37"/>
    </row>
    <row r="38" spans="2:6" ht="11.25">
      <c r="B38" s="15" t="s">
        <v>37</v>
      </c>
      <c r="C38" s="7"/>
      <c r="D38" s="7">
        <v>19786.82</v>
      </c>
      <c r="E38" s="5"/>
      <c r="F38" s="5"/>
    </row>
    <row r="39" spans="1:8" ht="32.25" customHeight="1">
      <c r="A39"/>
      <c r="B39" s="16" t="s">
        <v>27</v>
      </c>
      <c r="C39" s="25"/>
      <c r="D39" s="25">
        <v>626.5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2365</v>
      </c>
      <c r="E40" s="9"/>
      <c r="F40" s="9"/>
      <c r="G40"/>
      <c r="H40"/>
    </row>
    <row r="41" spans="1:8" ht="20.25" customHeight="1">
      <c r="A41"/>
      <c r="B41" s="16" t="s">
        <v>45</v>
      </c>
      <c r="C41" s="7"/>
      <c r="D41" s="7">
        <f>D42+D43+D44+D45</f>
        <v>1154.6799999999998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429.38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725.3</v>
      </c>
      <c r="E43" s="9"/>
      <c r="F43" s="9"/>
      <c r="G43"/>
      <c r="H43"/>
    </row>
    <row r="44" spans="2:6" ht="11.25">
      <c r="B44" s="16" t="s">
        <v>48</v>
      </c>
      <c r="C44" s="7"/>
      <c r="D44" s="7"/>
      <c r="E44" s="9"/>
      <c r="F44" s="9"/>
    </row>
    <row r="45" spans="2:6" ht="11.25">
      <c r="B45" s="16" t="s">
        <v>49</v>
      </c>
      <c r="C45" s="7"/>
      <c r="D45" s="7">
        <v>0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50</v>
      </c>
      <c r="C47" s="43"/>
      <c r="D47" s="43"/>
      <c r="E47" s="43"/>
      <c r="F47" s="43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f>61833.68</f>
        <v>61833.68</v>
      </c>
      <c r="D49" s="7">
        <v>61833.68</v>
      </c>
      <c r="E49" s="7">
        <f>C49*0.35</f>
        <v>21641.788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2019-03-24T08:44:10Z</dcterms:modified>
  <cp:category/>
  <cp:version/>
  <cp:contentType/>
  <cp:contentStatus/>
  <cp:revision>1</cp:revision>
</cp:coreProperties>
</file>