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25" windowHeight="966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<sst xmlns="http://schemas.openxmlformats.org/spreadsheetml/2006/main" count="60" uniqueCount="53">
  <si>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</si>
  <si>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</si>
  <si>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</si>
  <si>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</si>
  <si>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</si>
  <si>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</si>
  <si>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</si>
  <si>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</si>
  <si>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</si>
  <si>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</si>
  <si>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</si>
  <si>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</si>
  <si>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</si>
  <si>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</si>
  <si>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</si>
  <si>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</si>
  <si>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</si>
  <si>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</si>
  <si>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</si>
  <si>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</si>
  <si>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</si>
  <si>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</si>
  <si>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</si>
  <si>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</si>
  <si>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</si>
  <si>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</si>
  <si>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</si>
  <si>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</si>
  <si>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</si>
  <si>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</si>
  <si>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</si>
  <si>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</si>
  <si>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</si>
  <si>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</si>
  <si>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</si>
  <si>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</si>
  <si>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</si>
  <si>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</si>
  <si>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</si>
  <si>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</si>
  <si>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</si>
  <si>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</si>
  <si>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</si>
  <si>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</si>
  <si>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Гагарина д. № 11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</si>
  <si>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</si>
  <si>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</si>
  <si>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</si>
  <si>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</si>
  <si>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</si>
  <si>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</si>
  <si>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</si>
  <si>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Целевой сбор (модернизация УКУТ)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</si>
</sst>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4">
      <selection activeCell="M34" sqref="M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4132.1</v>
      </c>
    </row>
    <row r="7" spans="1:4" ht="11.25">
      <c r="A7" s="4"/>
      <c r="B7" s="5" t="s">
        <v>5</v>
      </c>
      <c r="C7" s="6" t="s">
        <v>4</v>
      </c>
      <c r="D7" s="7">
        <v>4132.1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19287.74</v>
      </c>
      <c r="D12" s="7">
        <v>99170.82</v>
      </c>
      <c r="E12" s="7">
        <v>88304.94</v>
      </c>
      <c r="F12" s="7">
        <f>C12+D12-E12</f>
        <v>30153.62000000001</v>
      </c>
    </row>
    <row r="13" spans="2:6" ht="11.25">
      <c r="B13" s="5" t="s">
        <v>10</v>
      </c>
      <c r="C13" s="7">
        <v>44893.33</v>
      </c>
      <c r="D13" s="7">
        <v>224140.55</v>
      </c>
      <c r="E13" s="7">
        <v>198058.73</v>
      </c>
      <c r="F13" s="7">
        <f>C13+D13-E13</f>
        <v>70975.15</v>
      </c>
    </row>
    <row r="14" spans="2:6" ht="11.25">
      <c r="B14" s="10" t="s">
        <v>11</v>
      </c>
      <c r="C14" s="22">
        <f>C12+C13</f>
        <v>64181.07000000001</v>
      </c>
      <c r="D14" s="22">
        <f>D12+D13</f>
        <v>323311.37</v>
      </c>
      <c r="E14" s="22">
        <f>SUM(E12:E13)</f>
        <v>286363.67000000004</v>
      </c>
      <c r="F14" s="22">
        <f>F12+F13</f>
        <v>101128.77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137912.66</v>
      </c>
      <c r="D19" s="20">
        <f>D20+D21+D22+D23</f>
        <v>936847.55</v>
      </c>
      <c r="E19" s="20">
        <f>E20+E21+E22+E23</f>
        <v>873197.62</v>
      </c>
      <c r="F19" s="20">
        <f>F20+F21+F22+F23</f>
        <v>201562.59000000008</v>
      </c>
      <c r="G19" s="24">
        <f>E19/D19*100</f>
        <v>93.20594583398334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137912.66</v>
      </c>
      <c r="D21" s="7">
        <v>836809.41</v>
      </c>
      <c r="E21" s="7">
        <v>782676.97</v>
      </c>
      <c r="F21" s="7">
        <f>C21+D21-E21</f>
        <v>192045.1000000001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8" t="s">
        <v>52</v>
      </c>
      <c r="C23" s="7">
        <v>0</v>
      </c>
      <c r="D23" s="7">
        <v>100038.14</v>
      </c>
      <c r="E23" s="7">
        <v>90520.65</v>
      </c>
      <c r="F23" s="7">
        <f>C23+D23-E23</f>
        <v>9517.490000000005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9683.36</v>
      </c>
      <c r="D27" s="34">
        <f>D28+D29+D30+D31+D32+D33+D34+D35+D36+D37+D41</f>
        <v>848448.6</v>
      </c>
      <c r="E27" s="34">
        <f>E19</f>
        <v>873197.62</v>
      </c>
      <c r="F27" s="34">
        <f>C27+E27-D27</f>
        <v>34432.380000000005</v>
      </c>
    </row>
    <row r="28" spans="1:8" ht="21.75" customHeight="1">
      <c r="A28"/>
      <c r="B28" s="14" t="s">
        <v>38</v>
      </c>
      <c r="C28" s="7"/>
      <c r="D28" s="7">
        <f>96691.11+2949.78+582.27+9570</f>
        <v>109793.16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115037.87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31100+4500</f>
        <v>35600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5279+3200</f>
        <v>8479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8008+1121+7176+28014+40988+40454.46</f>
        <v>125761.45999999999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28263.56+30000</f>
        <v>58263.56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213682.03</v>
      </c>
      <c r="E37" s="9"/>
      <c r="F37" s="9"/>
      <c r="G37"/>
      <c r="H37"/>
    </row>
    <row r="38" spans="2:6" ht="11.25">
      <c r="B38" s="15" t="s">
        <v>37</v>
      </c>
      <c r="C38" s="7"/>
      <c r="D38" s="7">
        <f>141686.66+22425</f>
        <v>164111.66</v>
      </c>
      <c r="E38" s="5"/>
      <c r="F38" s="5"/>
    </row>
    <row r="39" spans="1:8" ht="32.25" customHeight="1">
      <c r="A39"/>
      <c r="B39" s="16" t="s">
        <v>27</v>
      </c>
      <c r="C39" s="25"/>
      <c r="D39" s="25">
        <v>35063.65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14506.72</v>
      </c>
      <c r="E40" s="9"/>
      <c r="F40" s="9"/>
      <c r="G40"/>
      <c r="H40"/>
    </row>
    <row r="41" spans="1:8" ht="11.25" customHeight="1">
      <c r="A41"/>
      <c r="B41" s="16" t="s">
        <v>45</v>
      </c>
      <c r="C41" s="7"/>
      <c r="D41" s="7">
        <f>D42+D43+D44+D45</f>
        <v>181831.52000000002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1724.48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4670.87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175436.17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6" t="s">
        <v>20</v>
      </c>
      <c r="C48" s="37" t="s">
        <v>51</v>
      </c>
      <c r="D48" s="37" t="s">
        <v>32</v>
      </c>
      <c r="E48" s="37" t="s">
        <v>21</v>
      </c>
      <c r="F48" s="35"/>
    </row>
    <row r="49" spans="2:6" ht="11.25">
      <c r="B49" s="16"/>
      <c r="C49" s="7"/>
      <c r="D49" s="6"/>
      <c r="E49" s="6"/>
      <c r="F49"/>
    </row>
    <row r="50" spans="2:6" ht="11.25">
      <c r="B50" s="38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2018-03-21T11:49:28Z</dcterms:modified>
  <cp:category/>
  <cp:version/>
  <cp:contentType/>
  <cp:contentStatus/>
  <cp:revision>1</cp:revision>
</cp:coreProperties>
</file>