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6" i="1" l="1"/>
  <c r="C46" i="1"/>
  <c r="C58" i="1"/>
  <c r="F34" i="1" l="1"/>
  <c r="F35" i="1"/>
  <c r="F36" i="1"/>
  <c r="F37" i="1"/>
  <c r="F38" i="1"/>
  <c r="F39" i="1"/>
  <c r="F40" i="1"/>
  <c r="F41" i="1"/>
  <c r="F42" i="1"/>
  <c r="F33" i="1"/>
  <c r="F31" i="1"/>
  <c r="E31" i="1"/>
  <c r="G31" i="1" s="1"/>
  <c r="C74" i="1" l="1"/>
</calcChain>
</file>

<file path=xl/sharedStrings.xml><?xml version="1.0" encoding="utf-8"?>
<sst xmlns="http://schemas.openxmlformats.org/spreadsheetml/2006/main" count="82" uniqueCount="70">
  <si>
    <t>Информация о доходах и расходах за 01.01.2015 - 31.12.2015 по адресу: Чапаева, 14 1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</si>
  <si>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</si>
  <si>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</si>
  <si>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</si>
  <si>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</si>
  <si>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</si>
  <si>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</si>
  <si>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</si>
  <si>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</si>
  <si>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</si>
  <si>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</si>
  <si>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</si>
  <si>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</si>
  <si>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</si>
  <si>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</si>
  <si>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</si>
  <si>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</si>
  <si>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</si>
  <si>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Газоснабжение</t>
  </si>
  <si>
    <t>ГВС нагрев воды</t>
  </si>
  <si>
    <t>Горячее водоснабжение</t>
  </si>
  <si>
    <t>Нагрев по приборам учета</t>
  </si>
  <si>
    <t>Отопление</t>
  </si>
  <si>
    <t>Подача по приборам учета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</si>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</sst>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#,##0.0000"/>
    <numFmt numFmtId="167" formatCode="0.0%"/>
    <numFmt numFmtId="168" formatCode="#,##0.000"/>
  </numFmts>
  <fonts count="10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64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165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6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67" fontId="4" fillId="0" borderId="2" xfId="1" applyNumberFormat="1" applyFont="1" applyBorder="1" applyAlignment="1">
      <alignment horizontal="right"/>
    </xf>
    <xf numFmtId="166" fontId="0" fillId="0" borderId="0" xfId="0" applyNumberFormat="1"/>
    <xf numFmtId="168" fontId="0" fillId="0" borderId="2" xfId="0" applyNumberFormat="1" applyBorder="1" applyAlignment="1">
      <alignment horizontal="right"/>
    </xf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9" fillId="0" borderId="4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9" fillId="0" borderId="5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S76"/>
  <sheetViews>
    <sheetView tabSelected="1" topLeftCell="A55" workbookViewId="0">
      <selection activeCell="O58" sqref="O58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  <col min="10" max="10" width="12.140625" bestFit="1" customWidth="1"/>
    <col min="13" max="13" width="12.42578125" customWidth="1"/>
    <col min="14" max="14" width="12.140625" customWidth="1"/>
    <col min="15" max="15" width="11.85546875" customWidth="1"/>
    <col min="17" max="17" width="12.42578125" customWidth="1"/>
    <col min="18" max="18" width="13.28515625" customWidth="1"/>
    <col min="19" max="19" width="12.5703125" customWidth="1"/>
  </cols>
  <sheetData>
    <row r="2" spans="1:19" ht="16.05" customHeight="1" x14ac:dyDescent="0.3">
      <c r="B2" s="45" t="s">
        <v>0</v>
      </c>
      <c r="C2" s="45"/>
      <c r="D2" s="45"/>
      <c r="E2" s="45"/>
      <c r="F2" s="45"/>
      <c r="G2" s="45"/>
    </row>
    <row r="5" spans="1:19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9" ht="10.95" customHeight="1" x14ac:dyDescent="0.2">
      <c r="A6" s="4"/>
      <c r="B6" s="5" t="s">
        <v>4</v>
      </c>
      <c r="C6" s="6" t="s">
        <v>5</v>
      </c>
      <c r="D6" s="7">
        <v>1766.6</v>
      </c>
    </row>
    <row r="7" spans="1:19" ht="10.95" customHeight="1" x14ac:dyDescent="0.2">
      <c r="A7" s="4"/>
      <c r="B7" s="5" t="s">
        <v>6</v>
      </c>
      <c r="C7" s="6" t="s">
        <v>5</v>
      </c>
      <c r="D7" s="8">
        <v>1187.97</v>
      </c>
    </row>
    <row r="8" spans="1:19" ht="10.95" customHeight="1" x14ac:dyDescent="0.2">
      <c r="A8" s="4"/>
      <c r="B8" s="5" t="s">
        <v>7</v>
      </c>
      <c r="C8" s="6" t="s">
        <v>8</v>
      </c>
      <c r="D8" s="6"/>
    </row>
    <row r="9" spans="1:19" ht="10.95" customHeight="1" x14ac:dyDescent="0.2">
      <c r="A9" s="4"/>
      <c r="B9" s="5" t="s">
        <v>9</v>
      </c>
      <c r="C9" s="6" t="s">
        <v>8</v>
      </c>
      <c r="D9" s="6"/>
    </row>
    <row r="11" spans="1:19" ht="13.05" customHeight="1" x14ac:dyDescent="0.25">
      <c r="B11" s="46" t="s">
        <v>10</v>
      </c>
      <c r="C11" s="46"/>
      <c r="D11" s="46"/>
      <c r="E11" s="46"/>
      <c r="F11" s="46"/>
      <c r="G11" s="46"/>
    </row>
    <row r="13" spans="1:19" ht="22.05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  <c r="L13" s="30"/>
      <c r="M13" s="30"/>
      <c r="N13" s="30"/>
      <c r="O13" s="30"/>
      <c r="P13" s="30"/>
      <c r="Q13" s="30"/>
      <c r="R13" s="30"/>
      <c r="S13" s="30"/>
    </row>
    <row r="14" spans="1:19" ht="10.95" customHeight="1" x14ac:dyDescent="0.2">
      <c r="B14" s="5" t="s">
        <v>15</v>
      </c>
      <c r="C14" s="10">
        <v>43860.97</v>
      </c>
      <c r="D14" s="10">
        <v>63169.45</v>
      </c>
      <c r="E14" s="10">
        <v>19308.48</v>
      </c>
      <c r="L14" s="31"/>
      <c r="M14" s="32"/>
      <c r="N14" s="32"/>
      <c r="O14" s="32"/>
      <c r="P14" s="31"/>
      <c r="Q14" s="32"/>
      <c r="R14" s="32"/>
      <c r="S14" s="32"/>
    </row>
    <row r="15" spans="1:19" ht="10.95" customHeight="1" x14ac:dyDescent="0.2">
      <c r="B15" s="5" t="s">
        <v>16</v>
      </c>
      <c r="C15" s="10">
        <v>14868.58</v>
      </c>
      <c r="D15" s="11"/>
      <c r="E15" s="10">
        <v>-14868.58</v>
      </c>
      <c r="L15" s="31"/>
      <c r="M15" s="32"/>
      <c r="N15" s="33"/>
      <c r="O15" s="32"/>
      <c r="P15" s="31"/>
      <c r="Q15" s="32"/>
      <c r="R15" s="33"/>
      <c r="S15" s="32"/>
    </row>
    <row r="16" spans="1:19" ht="10.95" customHeight="1" x14ac:dyDescent="0.2">
      <c r="B16" s="5" t="s">
        <v>17</v>
      </c>
      <c r="C16" s="12">
        <v>8224.6</v>
      </c>
      <c r="D16" s="11"/>
      <c r="E16" s="12">
        <v>-8224.6</v>
      </c>
      <c r="L16" s="31"/>
      <c r="M16" s="34"/>
      <c r="N16" s="33"/>
      <c r="O16" s="34"/>
      <c r="P16" s="31"/>
      <c r="Q16" s="34"/>
      <c r="R16" s="33"/>
      <c r="S16" s="32"/>
    </row>
    <row r="17" spans="2:19" ht="10.95" customHeight="1" x14ac:dyDescent="0.2">
      <c r="B17" s="5" t="s">
        <v>18</v>
      </c>
      <c r="C17" s="10">
        <v>34718.29</v>
      </c>
      <c r="D17" s="10">
        <v>34645.82</v>
      </c>
      <c r="E17" s="13">
        <v>-72.47</v>
      </c>
      <c r="L17" s="31"/>
      <c r="M17" s="32"/>
      <c r="N17" s="32"/>
      <c r="O17" s="35"/>
      <c r="P17" s="31"/>
      <c r="Q17" s="32"/>
      <c r="R17" s="32"/>
      <c r="S17" s="32"/>
    </row>
    <row r="18" spans="2:19" ht="10.95" customHeight="1" x14ac:dyDescent="0.2">
      <c r="B18" s="5" t="s">
        <v>19</v>
      </c>
      <c r="C18" s="10">
        <v>182788.48000000001</v>
      </c>
      <c r="D18" s="11"/>
      <c r="E18" s="10">
        <v>-182788.48000000001</v>
      </c>
      <c r="L18" s="31"/>
      <c r="M18" s="32"/>
      <c r="N18" s="33"/>
      <c r="O18" s="32"/>
      <c r="P18" s="31"/>
      <c r="Q18" s="32"/>
      <c r="R18" s="33"/>
      <c r="S18" s="32"/>
    </row>
    <row r="19" spans="2:19" ht="10.95" customHeight="1" x14ac:dyDescent="0.2">
      <c r="B19" s="5" t="s">
        <v>20</v>
      </c>
      <c r="C19" s="10">
        <v>48572.12</v>
      </c>
      <c r="D19" s="10">
        <v>122554.86</v>
      </c>
      <c r="E19" s="10">
        <v>73982.740000000005</v>
      </c>
      <c r="L19" s="31"/>
      <c r="M19" s="32"/>
      <c r="N19" s="32"/>
      <c r="O19" s="32"/>
      <c r="P19" s="31"/>
      <c r="Q19" s="32"/>
      <c r="R19" s="32"/>
      <c r="S19" s="32"/>
    </row>
    <row r="20" spans="2:19" ht="10.95" customHeight="1" x14ac:dyDescent="0.2">
      <c r="B20" s="5" t="s">
        <v>21</v>
      </c>
      <c r="C20" s="11"/>
      <c r="D20" s="10">
        <v>53131.88</v>
      </c>
      <c r="E20" s="10">
        <v>53131.88</v>
      </c>
      <c r="L20" s="31"/>
      <c r="M20" s="33"/>
      <c r="N20" s="32"/>
      <c r="O20" s="32"/>
      <c r="P20" s="31"/>
      <c r="Q20" s="33"/>
      <c r="R20" s="32"/>
      <c r="S20" s="32"/>
    </row>
    <row r="21" spans="2:19" ht="10.95" customHeight="1" x14ac:dyDescent="0.2">
      <c r="B21" s="5" t="s">
        <v>22</v>
      </c>
      <c r="C21" s="12">
        <v>617574.30000000005</v>
      </c>
      <c r="D21" s="10">
        <v>647434.31000000006</v>
      </c>
      <c r="E21" s="10">
        <v>29860.01</v>
      </c>
      <c r="L21" s="31"/>
      <c r="M21" s="34"/>
      <c r="N21" s="32"/>
      <c r="O21" s="32"/>
      <c r="P21" s="31"/>
      <c r="Q21" s="34"/>
      <c r="R21" s="32"/>
      <c r="S21" s="32"/>
    </row>
    <row r="22" spans="2:19" ht="10.95" customHeight="1" x14ac:dyDescent="0.2">
      <c r="B22" s="5" t="s">
        <v>23</v>
      </c>
      <c r="C22" s="11"/>
      <c r="D22" s="10">
        <v>16133.98</v>
      </c>
      <c r="E22" s="10">
        <v>16133.98</v>
      </c>
      <c r="L22" s="31"/>
      <c r="M22" s="33"/>
      <c r="N22" s="32"/>
      <c r="O22" s="32"/>
      <c r="P22" s="31"/>
      <c r="Q22" s="33"/>
      <c r="R22" s="32"/>
      <c r="S22" s="32"/>
    </row>
    <row r="23" spans="2:19" ht="10.95" customHeight="1" x14ac:dyDescent="0.2">
      <c r="B23" s="5" t="s">
        <v>24</v>
      </c>
      <c r="C23" s="10">
        <v>41522.17</v>
      </c>
      <c r="D23" s="11"/>
      <c r="E23" s="10">
        <v>-41522.17</v>
      </c>
      <c r="L23" s="31"/>
      <c r="M23" s="32"/>
      <c r="N23" s="33"/>
      <c r="O23" s="32"/>
      <c r="P23" s="31"/>
      <c r="Q23" s="32"/>
      <c r="R23" s="33"/>
      <c r="S23" s="32"/>
    </row>
    <row r="24" spans="2:19" ht="10.95" customHeight="1" x14ac:dyDescent="0.2">
      <c r="B24" s="5" t="s">
        <v>25</v>
      </c>
      <c r="C24" s="10">
        <v>28203.67</v>
      </c>
      <c r="D24" s="10">
        <v>75644.39</v>
      </c>
      <c r="E24" s="10">
        <v>47440.72</v>
      </c>
      <c r="L24" s="31"/>
      <c r="M24" s="32"/>
      <c r="N24" s="32"/>
      <c r="O24" s="32"/>
      <c r="P24" s="31"/>
      <c r="Q24" s="32"/>
      <c r="R24" s="32"/>
      <c r="S24" s="32"/>
    </row>
    <row r="25" spans="2:19" ht="10.95" customHeight="1" x14ac:dyDescent="0.2">
      <c r="B25" s="5" t="s">
        <v>26</v>
      </c>
      <c r="C25" s="10">
        <v>173003.36</v>
      </c>
      <c r="D25" s="10">
        <v>139090.46</v>
      </c>
      <c r="E25" s="12">
        <v>-33912.9</v>
      </c>
      <c r="L25" s="31"/>
      <c r="M25" s="32"/>
      <c r="N25" s="32"/>
      <c r="O25" s="34"/>
      <c r="P25" s="31"/>
      <c r="Q25" s="32"/>
      <c r="R25" s="32"/>
      <c r="S25" s="32"/>
    </row>
    <row r="26" spans="2:19" ht="10.95" customHeight="1" x14ac:dyDescent="0.2">
      <c r="B26" s="14" t="s">
        <v>27</v>
      </c>
      <c r="C26" s="15">
        <v>1193336.54</v>
      </c>
      <c r="D26" s="15">
        <v>1151805.1499999999</v>
      </c>
      <c r="E26" s="15">
        <v>-41531.39</v>
      </c>
      <c r="L26" s="36"/>
      <c r="M26" s="37"/>
      <c r="N26" s="37"/>
      <c r="O26" s="37"/>
      <c r="P26" s="36"/>
      <c r="Q26" s="37"/>
      <c r="R26" s="37"/>
      <c r="S26" s="37"/>
    </row>
    <row r="27" spans="2:19" ht="11.4" customHeight="1" x14ac:dyDescent="0.2">
      <c r="L27" s="30"/>
      <c r="M27" s="30"/>
      <c r="N27" s="30"/>
      <c r="O27" s="30"/>
      <c r="P27" s="30"/>
      <c r="Q27" s="30"/>
      <c r="R27" s="30"/>
      <c r="S27" s="30"/>
    </row>
    <row r="28" spans="2:19" ht="25.95" customHeight="1" x14ac:dyDescent="0.25">
      <c r="B28" s="46" t="s">
        <v>28</v>
      </c>
      <c r="C28" s="46"/>
      <c r="D28" s="46"/>
      <c r="E28" s="46"/>
      <c r="F28" s="46"/>
      <c r="G28" s="46"/>
      <c r="L28" s="30"/>
      <c r="M28" s="30"/>
      <c r="N28" s="30"/>
      <c r="O28" s="30"/>
      <c r="P28" s="30"/>
      <c r="Q28" s="30"/>
      <c r="R28" s="30"/>
      <c r="S28" s="30"/>
    </row>
    <row r="30" spans="2:19" ht="22.05" customHeight="1" x14ac:dyDescent="0.2">
      <c r="B30" s="9" t="s">
        <v>11</v>
      </c>
      <c r="C30" s="9" t="s">
        <v>29</v>
      </c>
      <c r="D30" s="9" t="s">
        <v>13</v>
      </c>
      <c r="E30" s="9" t="s">
        <v>30</v>
      </c>
      <c r="F30" s="9" t="s">
        <v>31</v>
      </c>
      <c r="G30" s="9" t="s">
        <v>32</v>
      </c>
    </row>
    <row r="31" spans="2:19" ht="12" customHeight="1" x14ac:dyDescent="0.25">
      <c r="B31" s="16" t="s">
        <v>33</v>
      </c>
      <c r="C31" s="17">
        <v>240437.03</v>
      </c>
      <c r="D31" s="17">
        <v>1569688.23</v>
      </c>
      <c r="E31" s="17">
        <f>SUM(E32:E42)</f>
        <v>1545727.9900000002</v>
      </c>
      <c r="F31" s="17">
        <f>SUM(F32:F42)</f>
        <v>264397.27000000008</v>
      </c>
      <c r="G31" s="38">
        <f>E31/D31</f>
        <v>0.98473566945201607</v>
      </c>
    </row>
    <row r="32" spans="2:19" ht="10.95" customHeight="1" x14ac:dyDescent="0.2">
      <c r="B32" s="18" t="s">
        <v>34</v>
      </c>
      <c r="C32" s="5"/>
      <c r="D32" s="5"/>
      <c r="E32" s="5"/>
      <c r="F32" s="5"/>
      <c r="G32" s="11"/>
    </row>
    <row r="33" spans="2:7" ht="10.95" customHeight="1" x14ac:dyDescent="0.2">
      <c r="B33" s="18" t="s">
        <v>35</v>
      </c>
      <c r="C33" s="10">
        <v>50807.03</v>
      </c>
      <c r="D33" s="10">
        <v>417883.08</v>
      </c>
      <c r="E33" s="12">
        <v>415408.4</v>
      </c>
      <c r="F33" s="10">
        <f>C33+D33-E33</f>
        <v>53281.709999999963</v>
      </c>
      <c r="G33" s="11"/>
    </row>
    <row r="34" spans="2:7" ht="10.95" customHeight="1" x14ac:dyDescent="0.2">
      <c r="B34" s="18" t="s">
        <v>36</v>
      </c>
      <c r="C34" s="10">
        <v>-15593.25</v>
      </c>
      <c r="D34" s="11"/>
      <c r="E34" s="13">
        <v>398.56</v>
      </c>
      <c r="F34" s="10">
        <f t="shared" ref="F34:F42" si="0">C34+D34-E34</f>
        <v>-15991.81</v>
      </c>
      <c r="G34" s="11"/>
    </row>
    <row r="35" spans="2:7" ht="10.95" customHeight="1" x14ac:dyDescent="0.2">
      <c r="B35" s="5" t="s">
        <v>15</v>
      </c>
      <c r="C35" s="12">
        <v>12931.1</v>
      </c>
      <c r="D35" s="10">
        <v>63169.45</v>
      </c>
      <c r="E35" s="10">
        <v>62019.77</v>
      </c>
      <c r="F35" s="10">
        <f t="shared" si="0"/>
        <v>14080.780000000006</v>
      </c>
      <c r="G35" s="5"/>
    </row>
    <row r="36" spans="2:7" ht="10.95" customHeight="1" x14ac:dyDescent="0.2">
      <c r="B36" s="5" t="s">
        <v>18</v>
      </c>
      <c r="C36" s="10">
        <v>15545.08</v>
      </c>
      <c r="D36" s="10">
        <v>34645.82</v>
      </c>
      <c r="E36" s="10">
        <v>34334.99</v>
      </c>
      <c r="F36" s="10">
        <f t="shared" si="0"/>
        <v>15855.910000000003</v>
      </c>
      <c r="G36" s="5"/>
    </row>
    <row r="37" spans="2:7" ht="10.95" customHeight="1" x14ac:dyDescent="0.2">
      <c r="B37" s="5" t="s">
        <v>20</v>
      </c>
      <c r="C37" s="10">
        <v>33855.519999999997</v>
      </c>
      <c r="D37" s="10">
        <v>122554.86</v>
      </c>
      <c r="E37" s="10">
        <v>119625.43</v>
      </c>
      <c r="F37" s="10">
        <f t="shared" si="0"/>
        <v>36784.950000000012</v>
      </c>
      <c r="G37" s="5"/>
    </row>
    <row r="38" spans="2:7" ht="10.95" customHeight="1" x14ac:dyDescent="0.2">
      <c r="B38" s="5" t="s">
        <v>21</v>
      </c>
      <c r="C38" s="10">
        <v>2146.87</v>
      </c>
      <c r="D38" s="10">
        <v>53131.88</v>
      </c>
      <c r="E38" s="10">
        <v>48128.98</v>
      </c>
      <c r="F38" s="10">
        <f t="shared" si="0"/>
        <v>7149.7699999999968</v>
      </c>
      <c r="G38" s="5"/>
    </row>
    <row r="39" spans="2:7" ht="10.95" customHeight="1" x14ac:dyDescent="0.2">
      <c r="B39" s="5" t="s">
        <v>22</v>
      </c>
      <c r="C39" s="10">
        <v>105662.37</v>
      </c>
      <c r="D39" s="10">
        <v>647434.31000000006</v>
      </c>
      <c r="E39" s="10">
        <v>636392.81999999995</v>
      </c>
      <c r="F39" s="10">
        <f t="shared" si="0"/>
        <v>116703.8600000001</v>
      </c>
      <c r="G39" s="5"/>
    </row>
    <row r="40" spans="2:7" ht="10.95" customHeight="1" x14ac:dyDescent="0.2">
      <c r="B40" s="5" t="s">
        <v>23</v>
      </c>
      <c r="C40" s="19">
        <v>615.4</v>
      </c>
      <c r="D40" s="10">
        <v>16133.98</v>
      </c>
      <c r="E40" s="10">
        <v>14483.61</v>
      </c>
      <c r="F40" s="10">
        <f t="shared" si="0"/>
        <v>2265.7700000000004</v>
      </c>
      <c r="G40" s="5"/>
    </row>
    <row r="41" spans="2:7" ht="10.95" customHeight="1" x14ac:dyDescent="0.2">
      <c r="B41" s="5" t="s">
        <v>25</v>
      </c>
      <c r="C41" s="10">
        <v>15379.37</v>
      </c>
      <c r="D41" s="10">
        <v>75644.39</v>
      </c>
      <c r="E41" s="10">
        <v>74127.87</v>
      </c>
      <c r="F41" s="10">
        <f t="shared" si="0"/>
        <v>16895.89</v>
      </c>
      <c r="G41" s="5"/>
    </row>
    <row r="42" spans="2:7" ht="10.95" customHeight="1" x14ac:dyDescent="0.2">
      <c r="B42" s="5" t="s">
        <v>26</v>
      </c>
      <c r="C42" s="10">
        <v>19087.54</v>
      </c>
      <c r="D42" s="10">
        <v>139090.46</v>
      </c>
      <c r="E42" s="10">
        <v>140807.56</v>
      </c>
      <c r="F42" s="10">
        <f t="shared" si="0"/>
        <v>17370.440000000002</v>
      </c>
      <c r="G42" s="5"/>
    </row>
    <row r="44" spans="2:7" ht="13.05" customHeight="1" x14ac:dyDescent="0.25">
      <c r="B44" s="47" t="s">
        <v>37</v>
      </c>
      <c r="C44" s="47"/>
      <c r="D44" s="47"/>
      <c r="E44" s="47"/>
      <c r="F44" s="47"/>
      <c r="G44" s="47"/>
    </row>
    <row r="45" spans="2:7" ht="12" customHeight="1" x14ac:dyDescent="0.25">
      <c r="B45" s="16" t="s">
        <v>38</v>
      </c>
      <c r="C45" s="20" t="s">
        <v>39</v>
      </c>
      <c r="D45" s="20" t="s">
        <v>40</v>
      </c>
      <c r="E45" s="20" t="s">
        <v>41</v>
      </c>
    </row>
    <row r="46" spans="2:7" ht="10.95" customHeight="1" x14ac:dyDescent="0.2">
      <c r="B46" s="5"/>
      <c r="C46" s="10">
        <f>SUM(C47:C59)</f>
        <v>487973.94240000006</v>
      </c>
      <c r="D46" s="10">
        <v>417883.08</v>
      </c>
      <c r="E46" s="40">
        <f>D46-C46</f>
        <v>-70090.862400000042</v>
      </c>
      <c r="F46" s="21"/>
    </row>
    <row r="47" spans="2:7" ht="10.95" customHeight="1" x14ac:dyDescent="0.2">
      <c r="B47" s="22" t="s">
        <v>42</v>
      </c>
      <c r="C47" s="10">
        <v>37174.79</v>
      </c>
      <c r="D47" s="11"/>
      <c r="E47" s="11"/>
      <c r="F47" s="21"/>
    </row>
    <row r="48" spans="2:7" ht="10.95" customHeight="1" x14ac:dyDescent="0.2">
      <c r="B48" s="5" t="s">
        <v>43</v>
      </c>
      <c r="C48" s="10">
        <v>12564.15</v>
      </c>
      <c r="D48" s="5"/>
      <c r="E48" s="5"/>
      <c r="F48" s="21"/>
    </row>
    <row r="49" spans="2:12" ht="10.95" customHeight="1" x14ac:dyDescent="0.2">
      <c r="B49" s="5" t="s">
        <v>44</v>
      </c>
      <c r="C49" s="10">
        <v>103388.09</v>
      </c>
      <c r="D49" s="11"/>
      <c r="E49" s="5"/>
      <c r="F49" s="21"/>
    </row>
    <row r="50" spans="2:12" ht="10.95" customHeight="1" x14ac:dyDescent="0.2">
      <c r="B50" s="22" t="s">
        <v>45</v>
      </c>
      <c r="C50" s="11"/>
      <c r="D50" s="11"/>
      <c r="E50" s="11"/>
      <c r="F50" s="21"/>
    </row>
    <row r="51" spans="2:12" ht="10.95" customHeight="1" x14ac:dyDescent="0.2">
      <c r="B51" s="22" t="s">
        <v>46</v>
      </c>
      <c r="C51" s="10">
        <v>8780.64</v>
      </c>
      <c r="D51" s="11"/>
      <c r="E51" s="11"/>
      <c r="F51" s="21"/>
    </row>
    <row r="52" spans="2:12" ht="10.95" customHeight="1" x14ac:dyDescent="0.2">
      <c r="B52" s="22" t="s">
        <v>47</v>
      </c>
      <c r="C52" s="11"/>
      <c r="D52" s="11"/>
      <c r="E52" s="11"/>
      <c r="F52" s="21"/>
    </row>
    <row r="53" spans="2:12" ht="33" customHeight="1" x14ac:dyDescent="0.2">
      <c r="B53" s="22" t="s">
        <v>48</v>
      </c>
      <c r="C53" s="10">
        <v>12558.33</v>
      </c>
      <c r="D53" s="11"/>
      <c r="E53" s="11"/>
      <c r="F53" s="21"/>
    </row>
    <row r="54" spans="2:12" ht="22.05" customHeight="1" x14ac:dyDescent="0.2">
      <c r="B54" s="22" t="s">
        <v>49</v>
      </c>
      <c r="C54" s="10">
        <v>116861</v>
      </c>
      <c r="D54" s="11"/>
      <c r="E54" s="11"/>
      <c r="F54" s="21"/>
    </row>
    <row r="55" spans="2:12" ht="10.95" customHeight="1" x14ac:dyDescent="0.2">
      <c r="B55" s="22" t="s">
        <v>50</v>
      </c>
      <c r="C55" s="11"/>
      <c r="D55" s="11"/>
      <c r="E55" s="11"/>
      <c r="F55" s="21"/>
    </row>
    <row r="56" spans="2:12" ht="10.95" customHeight="1" x14ac:dyDescent="0.2">
      <c r="B56" s="22" t="s">
        <v>51</v>
      </c>
      <c r="C56" s="11"/>
      <c r="D56" s="11"/>
      <c r="E56" s="11"/>
      <c r="F56" s="21"/>
    </row>
    <row r="57" spans="2:12" ht="10.95" customHeight="1" x14ac:dyDescent="0.2">
      <c r="B57" s="23" t="s">
        <v>52</v>
      </c>
      <c r="C57" s="24">
        <v>117007.26240000001</v>
      </c>
      <c r="D57" s="5"/>
      <c r="E57" s="5"/>
      <c r="F57" s="21"/>
      <c r="J57" s="39"/>
    </row>
    <row r="58" spans="2:12" ht="33" customHeight="1" x14ac:dyDescent="0.2">
      <c r="B58" s="25" t="s">
        <v>53</v>
      </c>
      <c r="C58" s="26">
        <f>1280.25+74460.41</f>
        <v>75740.66</v>
      </c>
      <c r="D58" s="11"/>
      <c r="E58" s="11"/>
      <c r="L58" s="39"/>
    </row>
    <row r="59" spans="2:12" ht="10.95" customHeight="1" x14ac:dyDescent="0.2">
      <c r="B59" s="25" t="s">
        <v>54</v>
      </c>
      <c r="C59" s="10">
        <v>3899.02</v>
      </c>
      <c r="D59" s="11"/>
      <c r="E59" s="11"/>
    </row>
    <row r="61" spans="2:12" ht="11.4" customHeight="1" x14ac:dyDescent="0.25">
      <c r="B61" s="48" t="s">
        <v>64</v>
      </c>
      <c r="C61" s="48"/>
      <c r="D61" s="48"/>
      <c r="E61" s="48"/>
      <c r="F61" s="48"/>
      <c r="G61" s="48"/>
    </row>
    <row r="62" spans="2:12" ht="11.4" customHeight="1" x14ac:dyDescent="0.2">
      <c r="B62" s="41"/>
      <c r="C62" s="42" t="s">
        <v>65</v>
      </c>
      <c r="D62" s="42" t="s">
        <v>66</v>
      </c>
      <c r="E62" s="42" t="s">
        <v>67</v>
      </c>
    </row>
    <row r="63" spans="2:12" ht="11.4" customHeight="1" x14ac:dyDescent="0.2">
      <c r="B63" s="43" t="s">
        <v>68</v>
      </c>
      <c r="C63" s="44">
        <v>140507.21</v>
      </c>
      <c r="D63" s="44">
        <v>120015.62</v>
      </c>
      <c r="E63" s="49">
        <v>50235.5</v>
      </c>
    </row>
    <row r="64" spans="2:12" ht="11.4" customHeight="1" x14ac:dyDescent="0.2">
      <c r="B64" s="43" t="s">
        <v>69</v>
      </c>
      <c r="C64" s="44">
        <v>3022.8</v>
      </c>
      <c r="D64" s="44">
        <v>924.89</v>
      </c>
      <c r="E64" s="50"/>
    </row>
    <row r="66" spans="2:7" ht="11.4" customHeight="1" x14ac:dyDescent="0.25">
      <c r="B66" s="51" t="s">
        <v>62</v>
      </c>
      <c r="C66" s="51"/>
      <c r="D66" s="51"/>
      <c r="E66" s="51"/>
      <c r="F66" s="51"/>
    </row>
    <row r="67" spans="2:7" ht="11.4" customHeight="1" x14ac:dyDescent="0.2">
      <c r="B67" s="52" t="s">
        <v>63</v>
      </c>
      <c r="C67" s="54">
        <v>57101.66</v>
      </c>
      <c r="D67" s="55"/>
      <c r="E67" s="56"/>
    </row>
    <row r="68" spans="2:7" ht="11.4" customHeight="1" x14ac:dyDescent="0.2">
      <c r="B68" s="53"/>
      <c r="C68" s="57"/>
      <c r="D68" s="58"/>
      <c r="E68" s="59"/>
    </row>
    <row r="70" spans="2:7" ht="13.05" customHeight="1" x14ac:dyDescent="0.25">
      <c r="B70" s="47" t="s">
        <v>55</v>
      </c>
      <c r="C70" s="47"/>
      <c r="D70" s="47"/>
      <c r="E70" s="47"/>
      <c r="F70" s="47"/>
      <c r="G70" s="47"/>
    </row>
    <row r="71" spans="2:7" ht="10.95" customHeight="1" x14ac:dyDescent="0.2">
      <c r="B71" s="5" t="s">
        <v>61</v>
      </c>
      <c r="C71" s="10">
        <v>84266.82</v>
      </c>
    </row>
    <row r="72" spans="2:7" ht="10.95" customHeight="1" x14ac:dyDescent="0.2">
      <c r="B72" s="5" t="s">
        <v>56</v>
      </c>
      <c r="C72" s="11"/>
    </row>
    <row r="73" spans="2:7" ht="10.95" customHeight="1" x14ac:dyDescent="0.2">
      <c r="B73" s="5" t="s">
        <v>57</v>
      </c>
      <c r="C73" s="11"/>
    </row>
    <row r="74" spans="2:7" ht="10.95" customHeight="1" x14ac:dyDescent="0.2">
      <c r="B74" s="5" t="s">
        <v>58</v>
      </c>
      <c r="C74" s="10">
        <f>C71+C72-C73</f>
        <v>84266.82</v>
      </c>
    </row>
    <row r="75" spans="2:7" s="1" customFormat="1" ht="28.05" customHeight="1" x14ac:dyDescent="0.2"/>
    <row r="76" spans="2:7" ht="12" customHeight="1" x14ac:dyDescent="0.25">
      <c r="B76" s="27" t="s">
        <v>59</v>
      </c>
      <c r="C76" s="28"/>
      <c r="D76" s="29" t="s">
        <v>60</v>
      </c>
    </row>
  </sheetData>
  <mergeCells count="10">
    <mergeCell ref="B2:G2"/>
    <mergeCell ref="B11:G11"/>
    <mergeCell ref="B28:G28"/>
    <mergeCell ref="B44:G44"/>
    <mergeCell ref="B70:G70"/>
    <mergeCell ref="B61:G61"/>
    <mergeCell ref="E63:E64"/>
    <mergeCell ref="B66:F66"/>
    <mergeCell ref="B67:B68"/>
    <mergeCell ref="C67:E68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2016-03-31T10:19:11Z</dcterms:modified>
</cp:coreProperties>
</file>