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<sst xmlns="http://schemas.openxmlformats.org/spreadsheetml/2006/main" count="51" uniqueCount="47">
  <si>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</si>
  <si>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</si>
  <si>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</si>
  <si>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</si>
  <si>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</si>
  <si>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</si>
  <si>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</si>
  <si>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</si>
  <si>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</si>
  <si>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</si>
  <si>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</si>
  <si>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</si>
  <si>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</si>
  <si>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</si>
  <si>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</si>
  <si>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</si>
  <si>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</si>
  <si>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</si>
  <si>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</si>
  <si>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</si>
  <si>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</si>
  <si>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</si>
  <si>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</si>
  <si>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</si>
  <si>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</si>
  <si>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</si>
  <si>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</si>
  <si>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</si>
  <si>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</si>
  <si>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</si>
  <si>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</si>
  <si>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</si>
  <si>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</si>
  <si>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</si>
  <si>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</si>
  <si>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</si>
  <si>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</si>
  <si>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</si>
  <si>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</si>
  <si>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</si>
  <si>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</si>
  <si>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</si>
  <si>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</si>
  <si>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</si>
  <si>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</si>
  <si>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</si>
  <si>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Гагарина д. № 11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</si>
</sst>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K28" sqref="K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33203125" style="1" customWidth="1"/>
    <col min="9" max="9" width="10.66015625" style="0" customWidth="1"/>
  </cols>
  <sheetData>
    <row r="2" spans="2:7" ht="11.25">
      <c r="B2" s="38" t="s">
        <v>46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4132.1</v>
      </c>
    </row>
    <row r="7" spans="1:4" ht="11.25">
      <c r="A7" s="4"/>
      <c r="B7" s="5" t="s">
        <v>5</v>
      </c>
      <c r="C7" s="6" t="s">
        <v>4</v>
      </c>
      <c r="D7" s="7">
        <v>4132.1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215422.69</v>
      </c>
      <c r="D13" s="19">
        <f>D14+D15+D16+D17</f>
        <v>955176.77</v>
      </c>
      <c r="E13" s="19">
        <f>E14+E15+E16+E17</f>
        <v>954812.05</v>
      </c>
      <c r="F13" s="19">
        <f>F14+F15+F16+F17</f>
        <v>215787.40999999992</v>
      </c>
      <c r="G13" s="22">
        <f>E13/D13*100</f>
        <v>99.96181649183114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215422.69</v>
      </c>
      <c r="D15" s="7">
        <v>955176.77</v>
      </c>
      <c r="E15" s="7">
        <v>954812.05</v>
      </c>
      <c r="F15" s="7">
        <f>C15+D15-E15</f>
        <v>215787.40999999992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45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-256441.04</v>
      </c>
      <c r="D21" s="32">
        <f>D22+D23+D24+D25+D26+D27+D28+D29+D30+D31+D35</f>
        <v>808856.8099999999</v>
      </c>
      <c r="E21" s="32">
        <f>E13</f>
        <v>954812.05</v>
      </c>
      <c r="F21" s="32">
        <f>C21+E21-D21</f>
        <v>-110485.79999999993</v>
      </c>
      <c r="L21" s="37"/>
    </row>
    <row r="22" spans="1:8" ht="21.75" customHeight="1">
      <c r="A22"/>
      <c r="B22" s="13" t="s">
        <v>34</v>
      </c>
      <c r="C22" s="7"/>
      <c r="D22" s="7">
        <f>10523.53+83798.99</f>
        <v>94322.52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3492</v>
      </c>
      <c r="E23" s="5"/>
      <c r="F23" s="5"/>
    </row>
    <row r="24" spans="2:12" ht="11.25">
      <c r="B24" s="5" t="s">
        <v>18</v>
      </c>
      <c r="C24" s="7"/>
      <c r="D24" s="7">
        <v>209446.88</v>
      </c>
      <c r="E24" s="5"/>
      <c r="F24" s="5"/>
      <c r="L24" s="37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14670.83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3817</f>
        <v>3817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14086+8442+34791+41841</f>
        <v>99160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32886.53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190711.41999999998</v>
      </c>
      <c r="E31" s="9"/>
      <c r="F31" s="9"/>
      <c r="G31"/>
      <c r="H31"/>
    </row>
    <row r="32" spans="2:6" ht="11.25">
      <c r="B32" s="14" t="s">
        <v>33</v>
      </c>
      <c r="C32" s="7"/>
      <c r="D32" s="7">
        <v>141050.83</v>
      </c>
      <c r="E32" s="5"/>
      <c r="F32" s="5"/>
    </row>
    <row r="33" spans="1:8" ht="32.25" customHeight="1">
      <c r="A33"/>
      <c r="B33" s="15" t="s">
        <v>23</v>
      </c>
      <c r="C33" s="23"/>
      <c r="D33" s="23">
        <v>34518.04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15142.55</v>
      </c>
      <c r="E34" s="9"/>
      <c r="F34" s="9"/>
      <c r="G34"/>
      <c r="H34"/>
    </row>
    <row r="35" spans="1:8" ht="11.25" customHeight="1">
      <c r="A35"/>
      <c r="B35" s="15" t="s">
        <v>38</v>
      </c>
      <c r="C35" s="7"/>
      <c r="D35" s="7">
        <f>D36+D37+D38+D39</f>
        <v>131347.63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3752.09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7552.34</v>
      </c>
      <c r="E37" s="9"/>
      <c r="F37" s="9"/>
      <c r="G37"/>
      <c r="H37"/>
    </row>
    <row r="38" spans="2:6" ht="11.25">
      <c r="B38" s="15" t="s">
        <v>41</v>
      </c>
      <c r="C38" s="7"/>
      <c r="D38" s="7">
        <v>0</v>
      </c>
      <c r="E38" s="9"/>
      <c r="F38" s="9"/>
    </row>
    <row r="39" spans="2:6" ht="11.25">
      <c r="B39" s="15" t="s">
        <v>42</v>
      </c>
      <c r="C39" s="7"/>
      <c r="D39" s="7">
        <v>120043.2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/>
      <c r="C43" s="7"/>
      <c r="D43" s="6"/>
      <c r="E43" s="6"/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2019-04-15T04:04:50Z</cp:lastPrinted>
  <dcterms:created xsi:type="dcterms:W3CDTF">2017-02-17T04:02:19Z</dcterms:created>
  <dcterms:modified xsi:type="dcterms:W3CDTF">2020-03-14T09:34:44Z</dcterms:modified>
  <cp:category/>
  <cp:version/>
  <cp:contentType/>
  <cp:contentStatus/>
  <cp:revision>1</cp:revision>
</cp:coreProperties>
</file>