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<sst xmlns="http://schemas.openxmlformats.org/spreadsheetml/2006/main" count="61" uniqueCount="54">
  <si>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</si>
  <si>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</si>
  <si>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</si>
  <si>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</si>
  <si>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</si>
  <si>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</si>
  <si>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</si>
  <si>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</si>
  <si>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</si>
  <si>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</si>
  <si>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</si>
  <si>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</si>
  <si>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</si>
  <si>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</si>
  <si>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</si>
  <si>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</si>
  <si>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</si>
  <si>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</si>
  <si>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</si>
  <si>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</si>
  <si>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</si>
  <si>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</si>
  <si>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</si>
  <si>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</si>
  <si>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</si>
  <si>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</si>
  <si>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</si>
  <si>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</si>
  <si>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</si>
  <si>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</si>
  <si>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</si>
  <si>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</si>
  <si>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</si>
  <si>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</si>
  <si>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</si>
  <si>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</si>
  <si>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</si>
  <si>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</si>
  <si>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</si>
  <si>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</si>
  <si>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</si>
  <si>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</si>
  <si>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</si>
  <si>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</si>
  <si>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г,Шевченко д. № 3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</si>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</sst>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D27" sqref="D2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575.8</v>
      </c>
    </row>
    <row r="7" spans="1:4" ht="11.25">
      <c r="A7" s="4"/>
      <c r="B7" s="5" t="s">
        <v>5</v>
      </c>
      <c r="C7" s="6" t="s">
        <v>4</v>
      </c>
      <c r="D7" s="7">
        <v>575.8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2808.17</v>
      </c>
      <c r="D12" s="7">
        <v>15036.07</v>
      </c>
      <c r="E12" s="7">
        <v>9230.36</v>
      </c>
      <c r="F12" s="7">
        <f>C12+D12-E12</f>
        <v>8613.879999999997</v>
      </c>
    </row>
    <row r="13" spans="2:6" ht="11.25">
      <c r="B13" s="5" t="s">
        <v>10</v>
      </c>
      <c r="C13" s="7">
        <v>7547.32</v>
      </c>
      <c r="D13" s="7">
        <v>37869.62</v>
      </c>
      <c r="E13" s="7">
        <v>22659.6</v>
      </c>
      <c r="F13" s="7">
        <f>C13+D13-E13</f>
        <v>22757.340000000004</v>
      </c>
    </row>
    <row r="14" spans="2:6" ht="11.25">
      <c r="B14" s="10" t="s">
        <v>11</v>
      </c>
      <c r="C14" s="22">
        <f>C12+C13</f>
        <v>10355.49</v>
      </c>
      <c r="D14" s="22">
        <f>D12+D13</f>
        <v>52905.69</v>
      </c>
      <c r="E14" s="22">
        <f>SUM(E12:E13)</f>
        <v>31889.96</v>
      </c>
      <c r="F14" s="22">
        <f>F12+F13</f>
        <v>31371.22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21260.25</v>
      </c>
      <c r="D19" s="20">
        <f>D20+D21+D20</f>
        <v>118122.7</v>
      </c>
      <c r="E19" s="20">
        <f>E20+E21+E20</f>
        <v>99393.21</v>
      </c>
      <c r="F19" s="20">
        <f>F20+F21+F20</f>
        <v>39989.740000000005</v>
      </c>
      <c r="G19" s="24">
        <f>E19/D19*100</f>
        <v>84.14403836011199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21260.25</v>
      </c>
      <c r="D21" s="7">
        <v>118122.7</v>
      </c>
      <c r="E21" s="7">
        <v>99393.21</v>
      </c>
      <c r="F21" s="7">
        <f>C21+D21-E21</f>
        <v>39989.740000000005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8241.78</v>
      </c>
      <c r="D27" s="34">
        <f>D28+D29+D30+D31+D32+D33+D34+D35+D36+D37+D41</f>
        <v>135322.49000000002</v>
      </c>
      <c r="E27" s="34">
        <f>E19</f>
        <v>99393.21</v>
      </c>
      <c r="F27" s="34">
        <f>C27+E27-D27</f>
        <v>-27687.500000000015</v>
      </c>
    </row>
    <row r="28" spans="1:8" ht="21.75" customHeight="1">
      <c r="A28"/>
      <c r="B28" s="14" t="s">
        <v>38</v>
      </c>
      <c r="C28" s="7"/>
      <c r="D28" s="7">
        <f>2117+13473.72</f>
        <v>15590.72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3643</v>
      </c>
      <c r="E29" s="5"/>
      <c r="F29" s="5"/>
    </row>
    <row r="30" spans="2:6" ht="11.25">
      <c r="B30" s="5" t="s">
        <v>22</v>
      </c>
      <c r="C30" s="7"/>
      <c r="D30" s="7">
        <v>16756.3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9233</f>
        <v>9233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36155+5978</f>
        <v>42133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3938.47+9817.69</f>
        <v>13756.16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25735.079999999998</v>
      </c>
      <c r="E37" s="9"/>
      <c r="F37" s="9"/>
      <c r="G37"/>
      <c r="H37"/>
    </row>
    <row r="38" spans="2:6" ht="11.25">
      <c r="B38" s="15" t="s">
        <v>37</v>
      </c>
      <c r="C38" s="7"/>
      <c r="D38" s="7">
        <v>19743.76</v>
      </c>
      <c r="E38" s="5"/>
      <c r="F38" s="5"/>
    </row>
    <row r="39" spans="1:8" ht="32.25" customHeight="1">
      <c r="A39"/>
      <c r="B39" s="16" t="s">
        <v>27</v>
      </c>
      <c r="C39" s="25"/>
      <c r="D39" s="25">
        <v>3969.84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2021.48</v>
      </c>
      <c r="E40" s="9"/>
      <c r="F40" s="9"/>
      <c r="G40"/>
      <c r="H40"/>
    </row>
    <row r="41" spans="1:8" ht="21.75" customHeight="1">
      <c r="A41"/>
      <c r="B41" s="16" t="s">
        <v>46</v>
      </c>
      <c r="C41" s="7"/>
      <c r="D41" s="7">
        <f>D42+D43+D44+D45</f>
        <v>8475.23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247.34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662.19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7565.7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2018-03-24T09:12:07Z</dcterms:modified>
  <cp:category/>
  <cp:version/>
  <cp:contentType/>
  <cp:contentStatus/>
  <cp:revision>1</cp:revision>
</cp:coreProperties>
</file>