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<sst xmlns="http://schemas.openxmlformats.org/spreadsheetml/2006/main" count="52" uniqueCount="48">
  <si>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</si>
  <si>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</si>
  <si>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</si>
  <si>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</si>
  <si>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</si>
  <si>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</si>
  <si>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</si>
  <si>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</si>
  <si>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</si>
  <si>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</si>
  <si>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</si>
  <si>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</si>
  <si>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</si>
  <si>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</si>
  <si>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</si>
  <si>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</si>
  <si>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</si>
  <si>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</si>
  <si>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</si>
  <si>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</si>
  <si>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</si>
  <si>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</si>
  <si>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</si>
  <si>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</si>
  <si>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</si>
  <si>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</si>
  <si>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</si>
  <si>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</si>
  <si>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</si>
  <si>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</si>
  <si>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</si>
  <si>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</si>
  <si>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</si>
  <si>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</si>
  <si>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</si>
  <si>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</si>
  <si>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</si>
  <si>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</si>
  <si>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</si>
  <si>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</si>
  <si>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</si>
  <si>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</si>
  <si>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</si>
  <si>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</si>
  <si>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</si>
  <si>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</si>
  <si>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</si>
  <si>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Комарова д. № 8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</si>
</sst>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M46"/>
  <sheetViews>
    <sheetView tabSelected="1" zoomScalePageLayoutView="0" workbookViewId="0" topLeftCell="A1">
      <selection activeCell="O34" sqref="O34:P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.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510.8</v>
      </c>
    </row>
    <row r="7" spans="1:4" ht="11.25">
      <c r="A7" s="4"/>
      <c r="B7" s="5" t="s">
        <v>5</v>
      </c>
      <c r="C7" s="6" t="s">
        <v>4</v>
      </c>
      <c r="D7" s="7">
        <v>510.8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31907.17</v>
      </c>
      <c r="D13" s="19">
        <f>D14+D15+D16+D17</f>
        <v>123650.06</v>
      </c>
      <c r="E13" s="19">
        <f>E14+E15+E16+E17</f>
        <v>132635.2</v>
      </c>
      <c r="F13" s="19">
        <f>F14+F15+F16+F17</f>
        <v>22922.02999999997</v>
      </c>
      <c r="G13" s="22">
        <f>E13/D13*100</f>
        <v>107.26658765875246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31907.17</v>
      </c>
      <c r="D15" s="7">
        <v>123650.06</v>
      </c>
      <c r="E15" s="7">
        <v>132635.2</v>
      </c>
      <c r="F15" s="7">
        <f>C15+D15-E15</f>
        <v>22922.02999999997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/>
      <c r="D17" s="7"/>
      <c r="E17" s="7"/>
      <c r="F17" s="7"/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3" ht="11.25">
      <c r="B21" s="28"/>
      <c r="C21" s="32">
        <v>5021.53</v>
      </c>
      <c r="D21" s="32">
        <f>D22+D23+D24+D25+D26+D27+D28+D29+D30+D31+D35</f>
        <v>154324.18</v>
      </c>
      <c r="E21" s="32">
        <f>E13</f>
        <v>132635.2</v>
      </c>
      <c r="F21" s="32">
        <f>C21+E21-D21</f>
        <v>-16667.449999999983</v>
      </c>
      <c r="M21" s="37"/>
    </row>
    <row r="22" spans="1:8" ht="21.75" customHeight="1">
      <c r="A22"/>
      <c r="B22" s="13" t="s">
        <v>34</v>
      </c>
      <c r="C22" s="7"/>
      <c r="D22" s="7">
        <f>10542.91+1223.47</f>
        <v>11766.38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913</v>
      </c>
      <c r="E23" s="5"/>
      <c r="F23" s="5"/>
    </row>
    <row r="24" spans="2:6" ht="11.25">
      <c r="B24" s="5" t="s">
        <v>18</v>
      </c>
      <c r="C24" s="7"/>
      <c r="D24" s="7">
        <v>30501.47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v>6538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2068+3120+5600</f>
        <v>10788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19266+1683</f>
        <v>20949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4065.35+2569.77</f>
        <v>6635.12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24600.52</v>
      </c>
      <c r="E31" s="9"/>
      <c r="F31" s="9"/>
      <c r="G31"/>
      <c r="H31"/>
    </row>
    <row r="32" spans="2:6" ht="11.25">
      <c r="B32" s="14" t="s">
        <v>33</v>
      </c>
      <c r="C32" s="7"/>
      <c r="D32" s="7">
        <v>17722</v>
      </c>
      <c r="E32" s="5"/>
      <c r="F32" s="5"/>
    </row>
    <row r="33" spans="1:8" ht="32.25" customHeight="1">
      <c r="A33"/>
      <c r="B33" s="15" t="s">
        <v>23</v>
      </c>
      <c r="C33" s="23"/>
      <c r="D33" s="23">
        <v>5006.64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1871.88</v>
      </c>
      <c r="E34" s="9"/>
      <c r="F34" s="9"/>
      <c r="G34"/>
      <c r="H34"/>
    </row>
    <row r="35" spans="1:8" ht="21.75" customHeight="1">
      <c r="A35"/>
      <c r="B35" s="15" t="s">
        <v>39</v>
      </c>
      <c r="C35" s="7"/>
      <c r="D35" s="7">
        <f>D36+D37+D38+D39</f>
        <v>41632.69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539.26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1075.35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40018.08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2020-03-15T10:50:46Z</dcterms:modified>
  <cp:category/>
  <cp:version/>
  <cp:contentType/>
  <cp:contentStatus/>
  <cp:revision>1</cp:revision>
</cp:coreProperties>
</file>